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ΑΝΑΡΤΗΣΕΙΣ\"/>
    </mc:Choice>
  </mc:AlternateContent>
  <xr:revisionPtr revIDLastSave="0" documentId="13_ncr:1_{4AC162ED-C9ED-4731-8132-191B21617FB0}" xr6:coauthVersionLast="36" xr6:coauthVersionMax="46" xr10:uidLastSave="{00000000-0000-0000-0000-000000000000}"/>
  <bookViews>
    <workbookView xWindow="0" yWindow="0" windowWidth="28800" windowHeight="12225" firstSheet="4" activeTab="8" xr2:uid="{00000000-000D-0000-FFFF-FFFF00000000}"/>
  </bookViews>
  <sheets>
    <sheet name="ΓΝΑ ΙΠΠΟΚΡΑΤΕΙΟ" sheetId="10" r:id="rId1"/>
    <sheet name="Γ.Ν.Α. KAT" sheetId="8" r:id="rId2"/>
    <sheet name="ΓΝΑ ΚΑΤ " sheetId="6" r:id="rId3"/>
    <sheet name="ΓΝΑ ΚΟΡΓΙΑΛΕΝΕΙΟ ΜΠΕΝΑΚΕΙΟ" sheetId="9" r:id="rId4"/>
    <sheet name="ΓΝΑ ΕΥΑΓΓΕΛΙΣΜΟΣ" sheetId="11" r:id="rId5"/>
    <sheet name=" ΓΝΑ ΕΥΑΓΓΕΛΙΣΜΟΣ Δ." sheetId="12" r:id="rId6"/>
    <sheet name="ΓΝΑ ΣΙΣΜΑΝΟΓΛΕΙΟ ΑΜΑΛΙΑ ΦΛΕΜΙΓΚ" sheetId="13" r:id="rId7"/>
    <sheet name="ΓΝΑ ΣΩΤΗΡΙΑ" sheetId="14" r:id="rId8"/>
    <sheet name="ΝΙΜΤΣ" sheetId="15" r:id="rId9"/>
  </sheets>
  <calcPr calcId="191029"/>
</workbook>
</file>

<file path=xl/calcChain.xml><?xml version="1.0" encoding="utf-8"?>
<calcChain xmlns="http://schemas.openxmlformats.org/spreadsheetml/2006/main">
  <c r="AG9" i="13" l="1"/>
  <c r="AA9" i="13"/>
  <c r="U9" i="13"/>
  <c r="O9" i="13"/>
  <c r="I9" i="13"/>
  <c r="AG13" i="11"/>
  <c r="AA13" i="11"/>
  <c r="U13" i="11"/>
  <c r="O13" i="11"/>
  <c r="I13" i="11"/>
  <c r="AG9" i="9"/>
  <c r="AA9" i="9"/>
  <c r="U9" i="9"/>
  <c r="O9" i="9"/>
  <c r="I9" i="9"/>
  <c r="AG13" i="15"/>
  <c r="AA13" i="15"/>
  <c r="U13" i="15"/>
  <c r="O13" i="15"/>
  <c r="I13" i="15"/>
  <c r="AG11" i="13"/>
  <c r="AA11" i="13"/>
  <c r="U11" i="13"/>
  <c r="O11" i="13"/>
  <c r="I11" i="13"/>
  <c r="AG14" i="11"/>
  <c r="AA14" i="11"/>
  <c r="U14" i="11"/>
  <c r="O14" i="11"/>
  <c r="I14" i="11"/>
  <c r="AG12" i="6"/>
  <c r="AA12" i="6"/>
  <c r="U12" i="6"/>
  <c r="O12" i="6"/>
  <c r="I12" i="6"/>
  <c r="U11" i="12"/>
  <c r="O11" i="12"/>
  <c r="I11" i="12"/>
  <c r="AA11" i="8"/>
  <c r="U11" i="8"/>
  <c r="O11" i="8"/>
  <c r="I11" i="8"/>
  <c r="AA8" i="12"/>
  <c r="U8" i="12"/>
  <c r="O8" i="12"/>
  <c r="I8" i="12"/>
  <c r="AG5" i="14"/>
  <c r="AA5" i="14"/>
  <c r="U5" i="14"/>
  <c r="O5" i="14"/>
  <c r="I5" i="14"/>
  <c r="AG5" i="11"/>
  <c r="AA5" i="11"/>
  <c r="U5" i="11"/>
  <c r="O5" i="11"/>
  <c r="I5" i="11"/>
  <c r="AG5" i="9"/>
  <c r="AA5" i="9"/>
  <c r="U5" i="9"/>
  <c r="O5" i="9"/>
  <c r="I5" i="9"/>
  <c r="AG5" i="6"/>
  <c r="AA5" i="6"/>
  <c r="U5" i="6"/>
  <c r="O5" i="6"/>
  <c r="I5" i="6"/>
  <c r="AG5" i="10"/>
  <c r="AA5" i="10"/>
  <c r="U5" i="10"/>
  <c r="O5" i="10"/>
  <c r="I5" i="10"/>
  <c r="AG10" i="15"/>
  <c r="AA10" i="15"/>
  <c r="U10" i="15"/>
  <c r="O10" i="15"/>
  <c r="I10" i="15"/>
  <c r="AG10" i="11"/>
  <c r="AA10" i="11"/>
  <c r="U10" i="11"/>
  <c r="O10" i="11"/>
  <c r="I10" i="11"/>
  <c r="AG7" i="9"/>
  <c r="AA7" i="9"/>
  <c r="U7" i="9"/>
  <c r="O7" i="9"/>
  <c r="I7" i="9"/>
  <c r="AG10" i="6"/>
  <c r="AA10" i="6"/>
  <c r="U10" i="6"/>
  <c r="O10" i="6"/>
  <c r="I10" i="6"/>
  <c r="AG9" i="15"/>
  <c r="AA9" i="15"/>
  <c r="U9" i="15"/>
  <c r="O9" i="15"/>
  <c r="I9" i="15"/>
  <c r="AG9" i="11"/>
  <c r="AA9" i="11"/>
  <c r="U9" i="11"/>
  <c r="O9" i="11"/>
  <c r="I9" i="11"/>
  <c r="AG6" i="9"/>
  <c r="AA6" i="9"/>
  <c r="U6" i="9"/>
  <c r="O6" i="9"/>
  <c r="I6" i="9"/>
  <c r="AG9" i="6"/>
  <c r="AA9" i="6"/>
  <c r="U9" i="6"/>
  <c r="O9" i="6"/>
  <c r="I9" i="6"/>
  <c r="AG6" i="15"/>
  <c r="AA6" i="15"/>
  <c r="U6" i="15"/>
  <c r="O6" i="15"/>
  <c r="I6" i="15"/>
  <c r="AG6" i="14"/>
  <c r="AA6" i="14"/>
  <c r="U6" i="14"/>
  <c r="O6" i="14"/>
  <c r="I6" i="14"/>
  <c r="AG6" i="13"/>
  <c r="AA6" i="13"/>
  <c r="U6" i="13"/>
  <c r="O6" i="13"/>
  <c r="I6" i="13"/>
  <c r="AG7" i="11"/>
  <c r="AA7" i="11"/>
  <c r="U7" i="11"/>
  <c r="O7" i="11"/>
  <c r="I7" i="11"/>
  <c r="AG7" i="6"/>
  <c r="AA7" i="6"/>
  <c r="U7" i="6"/>
  <c r="O7" i="6"/>
  <c r="I7" i="6"/>
  <c r="AG7" i="14"/>
  <c r="AA7" i="14"/>
  <c r="U7" i="14"/>
  <c r="O7" i="14"/>
  <c r="I7" i="14"/>
  <c r="AG8" i="15"/>
  <c r="AA8" i="15"/>
  <c r="U8" i="15"/>
  <c r="O8" i="15"/>
  <c r="I8" i="15"/>
  <c r="AG8" i="13"/>
  <c r="AA8" i="13"/>
  <c r="U8" i="13"/>
  <c r="O8" i="13"/>
  <c r="I8" i="13"/>
  <c r="AG8" i="8"/>
  <c r="AA8" i="8"/>
  <c r="U8" i="8"/>
  <c r="O8" i="8"/>
  <c r="I8" i="8"/>
  <c r="AG6" i="10"/>
  <c r="AG16" i="13"/>
  <c r="AA16" i="13"/>
  <c r="U16" i="13"/>
  <c r="O16" i="13"/>
  <c r="I16" i="13"/>
  <c r="AA19" i="11"/>
  <c r="U19" i="11"/>
  <c r="O19" i="11"/>
  <c r="I19" i="11"/>
  <c r="AM11" i="12"/>
  <c r="AM10" i="12"/>
  <c r="AM9" i="12"/>
  <c r="AM8" i="12"/>
  <c r="AM7" i="12"/>
  <c r="AM5" i="12"/>
  <c r="O17" i="6"/>
  <c r="AG15" i="6"/>
  <c r="AA15" i="6"/>
  <c r="U15" i="6"/>
  <c r="O15" i="6"/>
  <c r="I15" i="6"/>
  <c r="AG13" i="13"/>
  <c r="AA13" i="13"/>
  <c r="U13" i="13"/>
  <c r="O13" i="13"/>
  <c r="I13" i="13"/>
  <c r="AG16" i="11"/>
  <c r="AA16" i="11"/>
  <c r="U16" i="11"/>
  <c r="O16" i="11"/>
  <c r="I16" i="11"/>
  <c r="AG14" i="13"/>
  <c r="AA14" i="13"/>
  <c r="U14" i="13"/>
  <c r="O14" i="13"/>
  <c r="I14" i="13"/>
  <c r="AG11" i="15"/>
  <c r="AA11" i="15"/>
  <c r="U11" i="15"/>
  <c r="O11" i="15"/>
  <c r="I11" i="15"/>
  <c r="AG12" i="13"/>
  <c r="AA12" i="13"/>
  <c r="U12" i="13"/>
  <c r="O12" i="13"/>
  <c r="I12" i="13"/>
  <c r="AA7" i="15"/>
  <c r="U7" i="15"/>
  <c r="O7" i="15"/>
  <c r="I7" i="15"/>
  <c r="AA7" i="13"/>
  <c r="U7" i="13"/>
  <c r="O7" i="13"/>
  <c r="I7" i="13"/>
  <c r="AA8" i="11"/>
  <c r="U8" i="11"/>
  <c r="O8" i="11"/>
  <c r="I8" i="11"/>
  <c r="AG5" i="15"/>
  <c r="AA5" i="15"/>
  <c r="U5" i="15"/>
  <c r="O5" i="15"/>
  <c r="I5" i="15"/>
  <c r="AG5" i="13"/>
  <c r="AA5" i="13"/>
  <c r="U5" i="13"/>
  <c r="O5" i="13"/>
  <c r="I5" i="13"/>
  <c r="AG6" i="11"/>
  <c r="AA6" i="11"/>
  <c r="U6" i="11"/>
  <c r="O6" i="11"/>
  <c r="I6" i="11"/>
  <c r="AG12" i="15"/>
  <c r="AA12" i="15"/>
  <c r="U12" i="15"/>
  <c r="O12" i="15"/>
  <c r="I12" i="15"/>
  <c r="AG10" i="13"/>
  <c r="AA10" i="13"/>
  <c r="U10" i="13"/>
  <c r="O10" i="13"/>
  <c r="I10" i="13"/>
  <c r="AG12" i="11"/>
  <c r="AA12" i="11"/>
  <c r="U12" i="11"/>
  <c r="O12" i="11"/>
  <c r="I12" i="11"/>
  <c r="AG11" i="6"/>
  <c r="AA11" i="6"/>
  <c r="U11" i="6"/>
  <c r="O11" i="6"/>
  <c r="I11" i="6"/>
  <c r="AO5" i="12"/>
  <c r="AO6" i="12"/>
  <c r="AO7" i="12"/>
  <c r="AO8" i="12"/>
  <c r="AO9" i="12"/>
  <c r="AO10" i="12"/>
  <c r="AO11" i="12"/>
  <c r="AO12" i="12"/>
  <c r="AG5" i="12"/>
  <c r="AG6" i="12"/>
  <c r="AI21" i="11" l="1"/>
  <c r="AG21" i="11"/>
  <c r="AA21" i="11"/>
  <c r="U21" i="11"/>
  <c r="O21" i="11"/>
  <c r="I21" i="11"/>
  <c r="AI8" i="15"/>
  <c r="AH8" i="15"/>
  <c r="AJ8" i="15" s="1"/>
  <c r="AI7" i="14"/>
  <c r="AH7" i="14"/>
  <c r="AJ7" i="14" s="1"/>
  <c r="AI14" i="15"/>
  <c r="AG14" i="15"/>
  <c r="AA14" i="15"/>
  <c r="U14" i="15"/>
  <c r="O14" i="15"/>
  <c r="I14" i="15"/>
  <c r="AI12" i="15"/>
  <c r="AH12" i="15"/>
  <c r="AJ12" i="15" s="1"/>
  <c r="AI11" i="15"/>
  <c r="AH11" i="15"/>
  <c r="AJ11" i="15" s="1"/>
  <c r="AI13" i="15"/>
  <c r="AH13" i="15"/>
  <c r="AJ13" i="15" s="1"/>
  <c r="AI10" i="15"/>
  <c r="AH10" i="15"/>
  <c r="AJ10" i="15" s="1"/>
  <c r="AI9" i="15"/>
  <c r="AH9" i="15"/>
  <c r="AJ9" i="15" s="1"/>
  <c r="AI7" i="15"/>
  <c r="AG7" i="15"/>
  <c r="AH7" i="15" s="1"/>
  <c r="AJ7" i="15" s="1"/>
  <c r="AI6" i="15"/>
  <c r="AH6" i="15"/>
  <c r="AJ6" i="15" s="1"/>
  <c r="AI5" i="15"/>
  <c r="AH5" i="15"/>
  <c r="AJ5" i="15" s="1"/>
  <c r="AK5" i="15" s="1"/>
  <c r="AI6" i="14"/>
  <c r="AH6" i="14"/>
  <c r="AJ6" i="14" s="1"/>
  <c r="AI8" i="14"/>
  <c r="AG8" i="14"/>
  <c r="AA8" i="14"/>
  <c r="U8" i="14"/>
  <c r="O8" i="14"/>
  <c r="I8" i="14"/>
  <c r="AI5" i="14"/>
  <c r="AH5" i="14"/>
  <c r="AJ5" i="14" s="1"/>
  <c r="AI16" i="13"/>
  <c r="AH16" i="13"/>
  <c r="AJ16" i="13" s="1"/>
  <c r="AK16" i="13" s="1"/>
  <c r="AI15" i="13"/>
  <c r="AG15" i="13"/>
  <c r="AA15" i="13"/>
  <c r="U15" i="13"/>
  <c r="O15" i="13"/>
  <c r="I15" i="13"/>
  <c r="AH15" i="13" s="1"/>
  <c r="AJ15" i="13" s="1"/>
  <c r="AI14" i="13"/>
  <c r="AH14" i="13"/>
  <c r="AJ14" i="13" s="1"/>
  <c r="AI12" i="13"/>
  <c r="AH12" i="13"/>
  <c r="AJ12" i="13" s="1"/>
  <c r="AI13" i="13"/>
  <c r="AH13" i="13"/>
  <c r="AJ13" i="13" s="1"/>
  <c r="AI10" i="13"/>
  <c r="AH10" i="13"/>
  <c r="AJ10" i="13" s="1"/>
  <c r="AI11" i="13"/>
  <c r="AH11" i="13"/>
  <c r="AJ11" i="13" s="1"/>
  <c r="AI9" i="13"/>
  <c r="AH9" i="13"/>
  <c r="AJ9" i="13" s="1"/>
  <c r="AI8" i="13"/>
  <c r="AH8" i="13"/>
  <c r="AJ8" i="13" s="1"/>
  <c r="AI7" i="13"/>
  <c r="AG7" i="13"/>
  <c r="AH7" i="13" s="1"/>
  <c r="AJ7" i="13" s="1"/>
  <c r="AI6" i="13"/>
  <c r="AH6" i="13"/>
  <c r="AJ6" i="13" s="1"/>
  <c r="AI5" i="13"/>
  <c r="AH5" i="13"/>
  <c r="AJ5" i="13" s="1"/>
  <c r="AH5" i="6"/>
  <c r="AJ5" i="6" s="1"/>
  <c r="AI5" i="6"/>
  <c r="I6" i="6"/>
  <c r="O6" i="6"/>
  <c r="U6" i="6"/>
  <c r="AA6" i="6"/>
  <c r="AG6" i="6"/>
  <c r="AI6" i="6"/>
  <c r="AH7" i="6"/>
  <c r="AJ7" i="6" s="1"/>
  <c r="AI7" i="6"/>
  <c r="I8" i="6"/>
  <c r="O8" i="6"/>
  <c r="U8" i="6"/>
  <c r="AA8" i="6"/>
  <c r="AG8" i="6"/>
  <c r="AI8" i="6"/>
  <c r="AH9" i="6"/>
  <c r="AJ9" i="6" s="1"/>
  <c r="AI9" i="6"/>
  <c r="AH10" i="6"/>
  <c r="AJ10" i="6" s="1"/>
  <c r="AI10" i="6"/>
  <c r="I13" i="6"/>
  <c r="O13" i="6"/>
  <c r="U13" i="6"/>
  <c r="AA13" i="6"/>
  <c r="AG13" i="6"/>
  <c r="AI13" i="6"/>
  <c r="AH12" i="6"/>
  <c r="AJ12" i="6" s="1"/>
  <c r="AI12" i="6"/>
  <c r="AH11" i="6"/>
  <c r="AJ11" i="6" s="1"/>
  <c r="AI11" i="6"/>
  <c r="AH15" i="6"/>
  <c r="AJ15" i="6" s="1"/>
  <c r="AI15" i="6"/>
  <c r="I14" i="6"/>
  <c r="O14" i="6"/>
  <c r="U14" i="6"/>
  <c r="AA14" i="6"/>
  <c r="AG14" i="6"/>
  <c r="AI14" i="6"/>
  <c r="I16" i="6"/>
  <c r="O16" i="6"/>
  <c r="U16" i="6"/>
  <c r="AA16" i="6"/>
  <c r="AG16" i="6"/>
  <c r="AI16" i="6"/>
  <c r="I17" i="6"/>
  <c r="U17" i="6"/>
  <c r="AA17" i="6"/>
  <c r="AG17" i="6"/>
  <c r="AI17" i="6"/>
  <c r="I5" i="12"/>
  <c r="O5" i="12"/>
  <c r="U5" i="12"/>
  <c r="AA5" i="12"/>
  <c r="I6" i="12"/>
  <c r="O6" i="12"/>
  <c r="U6" i="12"/>
  <c r="AA6" i="12"/>
  <c r="I7" i="12"/>
  <c r="O7" i="12"/>
  <c r="U7" i="12"/>
  <c r="AA7" i="12"/>
  <c r="AG7" i="12"/>
  <c r="AG8" i="12"/>
  <c r="AN8" i="12" s="1"/>
  <c r="AP8" i="12" s="1"/>
  <c r="AQ8" i="12" s="1"/>
  <c r="I9" i="12"/>
  <c r="O9" i="12"/>
  <c r="U9" i="12"/>
  <c r="AA9" i="12"/>
  <c r="AG9" i="12"/>
  <c r="I10" i="12"/>
  <c r="O10" i="12"/>
  <c r="U10" i="12"/>
  <c r="AA10" i="12"/>
  <c r="AG10" i="12"/>
  <c r="AA11" i="12"/>
  <c r="AG11" i="12"/>
  <c r="I12" i="12"/>
  <c r="O12" i="12"/>
  <c r="U12" i="12"/>
  <c r="AA12" i="12"/>
  <c r="AG12" i="12"/>
  <c r="AI24" i="11"/>
  <c r="AG24" i="11"/>
  <c r="AA24" i="11"/>
  <c r="U24" i="11"/>
  <c r="O24" i="11"/>
  <c r="I24" i="11"/>
  <c r="AI35" i="11"/>
  <c r="AG35" i="11"/>
  <c r="AA35" i="11"/>
  <c r="U35" i="11"/>
  <c r="O35" i="11"/>
  <c r="I35" i="11"/>
  <c r="AI32" i="11"/>
  <c r="AG32" i="11"/>
  <c r="AA32" i="11"/>
  <c r="U32" i="11"/>
  <c r="O32" i="11"/>
  <c r="I32" i="11"/>
  <c r="AI36" i="11"/>
  <c r="AG36" i="11"/>
  <c r="AA36" i="11"/>
  <c r="U36" i="11"/>
  <c r="O36" i="11"/>
  <c r="I36" i="11"/>
  <c r="AI33" i="11"/>
  <c r="AG33" i="11"/>
  <c r="AA33" i="11"/>
  <c r="U33" i="11"/>
  <c r="O33" i="11"/>
  <c r="I33" i="11"/>
  <c r="AI29" i="11"/>
  <c r="AG29" i="11"/>
  <c r="AA29" i="11"/>
  <c r="U29" i="11"/>
  <c r="O29" i="11"/>
  <c r="I29" i="11"/>
  <c r="AI30" i="11"/>
  <c r="AG30" i="11"/>
  <c r="AA30" i="11"/>
  <c r="U30" i="11"/>
  <c r="O30" i="11"/>
  <c r="I30" i="11"/>
  <c r="AI34" i="11"/>
  <c r="AG34" i="11"/>
  <c r="AA34" i="11"/>
  <c r="U34" i="11"/>
  <c r="O34" i="11"/>
  <c r="I34" i="11"/>
  <c r="AI26" i="11"/>
  <c r="AG26" i="11"/>
  <c r="AA26" i="11"/>
  <c r="U26" i="11"/>
  <c r="O26" i="11"/>
  <c r="I26" i="11"/>
  <c r="AI31" i="11"/>
  <c r="AG31" i="11"/>
  <c r="AA31" i="11"/>
  <c r="U31" i="11"/>
  <c r="O31" i="11"/>
  <c r="I31" i="11"/>
  <c r="AI25" i="11"/>
  <c r="AG25" i="11"/>
  <c r="AA25" i="11"/>
  <c r="U25" i="11"/>
  <c r="O25" i="11"/>
  <c r="I25" i="11"/>
  <c r="AI23" i="11"/>
  <c r="AG23" i="11"/>
  <c r="AA23" i="11"/>
  <c r="U23" i="11"/>
  <c r="O23" i="11"/>
  <c r="I23" i="11"/>
  <c r="AI28" i="11"/>
  <c r="AG28" i="11"/>
  <c r="AA28" i="11"/>
  <c r="U28" i="11"/>
  <c r="O28" i="11"/>
  <c r="I28" i="11"/>
  <c r="AI18" i="11"/>
  <c r="AG18" i="11"/>
  <c r="AA18" i="11"/>
  <c r="U18" i="11"/>
  <c r="O18" i="11"/>
  <c r="I18" i="11"/>
  <c r="AI27" i="11"/>
  <c r="AG27" i="11"/>
  <c r="AA27" i="11"/>
  <c r="U27" i="11"/>
  <c r="O27" i="11"/>
  <c r="I27" i="11"/>
  <c r="AI20" i="11"/>
  <c r="AG20" i="11"/>
  <c r="AA20" i="11"/>
  <c r="U20" i="11"/>
  <c r="O20" i="11"/>
  <c r="I20" i="11"/>
  <c r="AI22" i="11"/>
  <c r="AG22" i="11"/>
  <c r="AA22" i="11"/>
  <c r="U22" i="11"/>
  <c r="O22" i="11"/>
  <c r="I22" i="11"/>
  <c r="AH22" i="11" s="1"/>
  <c r="AJ22" i="11" s="1"/>
  <c r="AI19" i="11"/>
  <c r="AG19" i="11"/>
  <c r="AH19" i="11" s="1"/>
  <c r="AJ19" i="11" s="1"/>
  <c r="AI17" i="11"/>
  <c r="AG17" i="11"/>
  <c r="AA17" i="11"/>
  <c r="U17" i="11"/>
  <c r="O17" i="11"/>
  <c r="I17" i="11"/>
  <c r="AI15" i="11"/>
  <c r="AG15" i="11"/>
  <c r="AA15" i="11"/>
  <c r="U15" i="11"/>
  <c r="O15" i="11"/>
  <c r="I15" i="11"/>
  <c r="AI16" i="11"/>
  <c r="AH16" i="11"/>
  <c r="AJ16" i="11" s="1"/>
  <c r="AI12" i="11"/>
  <c r="AH12" i="11"/>
  <c r="AJ12" i="11" s="1"/>
  <c r="AI14" i="11"/>
  <c r="AH14" i="11"/>
  <c r="AJ14" i="11" s="1"/>
  <c r="AI11" i="11"/>
  <c r="AG11" i="11"/>
  <c r="AA11" i="11"/>
  <c r="U11" i="11"/>
  <c r="O11" i="11"/>
  <c r="I11" i="11"/>
  <c r="AI13" i="11"/>
  <c r="AH13" i="11"/>
  <c r="AJ13" i="11" s="1"/>
  <c r="AI10" i="11"/>
  <c r="AH10" i="11"/>
  <c r="AJ10" i="11" s="1"/>
  <c r="AI9" i="11"/>
  <c r="AH9" i="11"/>
  <c r="AJ9" i="11" s="1"/>
  <c r="AI8" i="11"/>
  <c r="AG8" i="11"/>
  <c r="AH8" i="11" s="1"/>
  <c r="AJ8" i="11" s="1"/>
  <c r="AI7" i="11"/>
  <c r="AH7" i="11"/>
  <c r="AJ7" i="11" s="1"/>
  <c r="AI6" i="11"/>
  <c r="AH6" i="11"/>
  <c r="AJ6" i="11" s="1"/>
  <c r="AI5" i="11"/>
  <c r="AH5" i="11"/>
  <c r="AJ5" i="11" s="1"/>
  <c r="AI16" i="8"/>
  <c r="AG16" i="8"/>
  <c r="AA16" i="8"/>
  <c r="U16" i="8"/>
  <c r="O16" i="8"/>
  <c r="I16" i="8"/>
  <c r="AI15" i="8"/>
  <c r="AG15" i="8"/>
  <c r="AA15" i="8"/>
  <c r="U15" i="8"/>
  <c r="O15" i="8"/>
  <c r="I15" i="8"/>
  <c r="AI13" i="8"/>
  <c r="AG13" i="8"/>
  <c r="AA13" i="8"/>
  <c r="U13" i="8"/>
  <c r="O13" i="8"/>
  <c r="I13" i="8"/>
  <c r="AH13" i="8" s="1"/>
  <c r="AJ13" i="8" s="1"/>
  <c r="AH29" i="11" l="1"/>
  <c r="AJ29" i="11" s="1"/>
  <c r="AN11" i="12"/>
  <c r="AP11" i="12" s="1"/>
  <c r="AQ11" i="12" s="1"/>
  <c r="AH13" i="6"/>
  <c r="AJ13" i="6" s="1"/>
  <c r="AK13" i="6" s="1"/>
  <c r="AH14" i="15"/>
  <c r="AJ14" i="15" s="1"/>
  <c r="AK14" i="15" s="1"/>
  <c r="AH16" i="8"/>
  <c r="AJ16" i="8" s="1"/>
  <c r="AK16" i="8" s="1"/>
  <c r="AH8" i="14"/>
  <c r="AJ8" i="14" s="1"/>
  <c r="AK8" i="14" s="1"/>
  <c r="AH18" i="11"/>
  <c r="AJ18" i="11" s="1"/>
  <c r="AK18" i="11" s="1"/>
  <c r="AH11" i="11"/>
  <c r="AJ11" i="11" s="1"/>
  <c r="AK11" i="11" s="1"/>
  <c r="AH20" i="11"/>
  <c r="AJ20" i="11" s="1"/>
  <c r="AK20" i="11" s="1"/>
  <c r="AH31" i="11"/>
  <c r="AJ31" i="11" s="1"/>
  <c r="AK31" i="11" s="1"/>
  <c r="AH26" i="11"/>
  <c r="AJ26" i="11" s="1"/>
  <c r="AH32" i="11"/>
  <c r="AJ32" i="11" s="1"/>
  <c r="AK32" i="11" s="1"/>
  <c r="AN5" i="12"/>
  <c r="AP5" i="12" s="1"/>
  <c r="AQ5" i="12" s="1"/>
  <c r="AN12" i="12"/>
  <c r="AP12" i="12" s="1"/>
  <c r="AQ12" i="12" s="1"/>
  <c r="AH30" i="11"/>
  <c r="AJ30" i="11" s="1"/>
  <c r="AK30" i="11" s="1"/>
  <c r="AH25" i="11"/>
  <c r="AJ25" i="11" s="1"/>
  <c r="AK25" i="11" s="1"/>
  <c r="AN9" i="12"/>
  <c r="AP9" i="12" s="1"/>
  <c r="AQ9" i="12" s="1"/>
  <c r="AN7" i="12"/>
  <c r="AP7" i="12" s="1"/>
  <c r="AQ7" i="12" s="1"/>
  <c r="AH16" i="6"/>
  <c r="AJ16" i="6" s="1"/>
  <c r="AK16" i="6" s="1"/>
  <c r="AN10" i="12"/>
  <c r="AP10" i="12" s="1"/>
  <c r="AQ10" i="12" s="1"/>
  <c r="AH36" i="11"/>
  <c r="AJ36" i="11" s="1"/>
  <c r="AK36" i="11" s="1"/>
  <c r="AH34" i="11"/>
  <c r="AJ34" i="11" s="1"/>
  <c r="AK34" i="11" s="1"/>
  <c r="AH27" i="11"/>
  <c r="AJ27" i="11" s="1"/>
  <c r="AK27" i="11" s="1"/>
  <c r="AH33" i="11"/>
  <c r="AJ33" i="11" s="1"/>
  <c r="AK33" i="11" s="1"/>
  <c r="AH17" i="6"/>
  <c r="AJ17" i="6" s="1"/>
  <c r="AK17" i="6" s="1"/>
  <c r="AH28" i="11"/>
  <c r="AJ28" i="11" s="1"/>
  <c r="AK28" i="11" s="1"/>
  <c r="AH17" i="11"/>
  <c r="AJ17" i="11" s="1"/>
  <c r="AK17" i="11" s="1"/>
  <c r="AH21" i="11"/>
  <c r="AJ21" i="11" s="1"/>
  <c r="AK21" i="11" s="1"/>
  <c r="AN6" i="12"/>
  <c r="AP6" i="12" s="1"/>
  <c r="AQ6" i="12" s="1"/>
  <c r="AH35" i="11"/>
  <c r="AJ35" i="11" s="1"/>
  <c r="AK35" i="11" s="1"/>
  <c r="AH14" i="6"/>
  <c r="AJ14" i="6" s="1"/>
  <c r="AK14" i="6" s="1"/>
  <c r="AH24" i="11"/>
  <c r="AJ24" i="11" s="1"/>
  <c r="AK24" i="11" s="1"/>
  <c r="AH15" i="11"/>
  <c r="AJ15" i="11" s="1"/>
  <c r="AK15" i="11" s="1"/>
  <c r="AH8" i="6"/>
  <c r="AJ8" i="6" s="1"/>
  <c r="AK8" i="6" s="1"/>
  <c r="AH6" i="6"/>
  <c r="AJ6" i="6" s="1"/>
  <c r="AK6" i="6" s="1"/>
  <c r="AH15" i="8"/>
  <c r="AJ15" i="8" s="1"/>
  <c r="AH23" i="11"/>
  <c r="AJ23" i="11" s="1"/>
  <c r="AK23" i="11" s="1"/>
  <c r="AK9" i="6"/>
  <c r="AK7" i="15"/>
  <c r="AK9" i="15"/>
  <c r="AK8" i="15"/>
  <c r="AK12" i="15"/>
  <c r="AK10" i="15"/>
  <c r="AK7" i="14"/>
  <c r="AK11" i="15"/>
  <c r="AK13" i="15"/>
  <c r="AK6" i="15"/>
  <c r="AK6" i="14"/>
  <c r="AK5" i="14"/>
  <c r="AK8" i="13"/>
  <c r="AK14" i="13"/>
  <c r="AK6" i="13"/>
  <c r="AK15" i="13"/>
  <c r="AK13" i="13"/>
  <c r="AK10" i="13"/>
  <c r="AK5" i="13"/>
  <c r="AK9" i="13"/>
  <c r="AK7" i="13"/>
  <c r="AK11" i="13"/>
  <c r="AK12" i="13"/>
  <c r="AK12" i="6"/>
  <c r="AK11" i="6"/>
  <c r="AK7" i="6"/>
  <c r="AK5" i="6"/>
  <c r="AK15" i="6"/>
  <c r="AK10" i="6"/>
  <c r="AK5" i="11"/>
  <c r="AK8" i="11"/>
  <c r="AK9" i="11"/>
  <c r="AK13" i="11"/>
  <c r="AK16" i="11"/>
  <c r="AK22" i="11"/>
  <c r="AK26" i="11"/>
  <c r="AK29" i="11"/>
  <c r="AK6" i="11"/>
  <c r="AK7" i="11"/>
  <c r="AK10" i="11"/>
  <c r="AK14" i="11"/>
  <c r="AK12" i="11"/>
  <c r="AK19" i="11"/>
  <c r="AK13" i="8"/>
  <c r="AK15" i="8"/>
  <c r="AI9" i="10"/>
  <c r="AG9" i="10"/>
  <c r="AA9" i="10"/>
  <c r="U9" i="10"/>
  <c r="O9" i="10"/>
  <c r="I9" i="10"/>
  <c r="AH9" i="10" s="1"/>
  <c r="AJ9" i="10" s="1"/>
  <c r="AI7" i="10"/>
  <c r="AG7" i="10"/>
  <c r="AA7" i="10"/>
  <c r="U7" i="10"/>
  <c r="O7" i="10"/>
  <c r="I7" i="10"/>
  <c r="AI8" i="10"/>
  <c r="AG8" i="10"/>
  <c r="AA8" i="10"/>
  <c r="U8" i="10"/>
  <c r="O8" i="10"/>
  <c r="I8" i="10"/>
  <c r="AI6" i="10"/>
  <c r="AA6" i="10"/>
  <c r="U6" i="10"/>
  <c r="O6" i="10"/>
  <c r="I6" i="10"/>
  <c r="AI5" i="10"/>
  <c r="AH5" i="10"/>
  <c r="AJ5" i="10" s="1"/>
  <c r="AI9" i="9"/>
  <c r="AH9" i="9"/>
  <c r="AJ9" i="9" s="1"/>
  <c r="AI7" i="9"/>
  <c r="AH7" i="9"/>
  <c r="AJ7" i="9" s="1"/>
  <c r="AI6" i="9"/>
  <c r="AH6" i="9"/>
  <c r="AJ6" i="9" s="1"/>
  <c r="AI5" i="9"/>
  <c r="AH5" i="9"/>
  <c r="AJ5" i="9" s="1"/>
  <c r="AI14" i="8"/>
  <c r="AG14" i="8"/>
  <c r="AA14" i="8"/>
  <c r="U14" i="8"/>
  <c r="O14" i="8"/>
  <c r="I14" i="8"/>
  <c r="AI12" i="8"/>
  <c r="AG12" i="8"/>
  <c r="AA12" i="8"/>
  <c r="U12" i="8"/>
  <c r="O12" i="8"/>
  <c r="I12" i="8"/>
  <c r="AI8" i="8"/>
  <c r="AH8" i="8"/>
  <c r="AJ8" i="8" s="1"/>
  <c r="AI7" i="8"/>
  <c r="AG7" i="8"/>
  <c r="AA7" i="8"/>
  <c r="U7" i="8"/>
  <c r="O7" i="8"/>
  <c r="I7" i="8"/>
  <c r="AI10" i="8"/>
  <c r="AG10" i="8"/>
  <c r="AA10" i="8"/>
  <c r="U10" i="8"/>
  <c r="O10" i="8"/>
  <c r="I10" i="8"/>
  <c r="AI9" i="8"/>
  <c r="AG9" i="8"/>
  <c r="AA9" i="8"/>
  <c r="U9" i="8"/>
  <c r="O9" i="8"/>
  <c r="I9" i="8"/>
  <c r="AI6" i="8"/>
  <c r="AG6" i="8"/>
  <c r="AA6" i="8"/>
  <c r="U6" i="8"/>
  <c r="O6" i="8"/>
  <c r="I6" i="8"/>
  <c r="AI11" i="8"/>
  <c r="AG11" i="8"/>
  <c r="AH11" i="8" s="1"/>
  <c r="AJ11" i="8" s="1"/>
  <c r="AI5" i="8"/>
  <c r="AG5" i="8"/>
  <c r="AA5" i="8"/>
  <c r="U5" i="8"/>
  <c r="O5" i="8"/>
  <c r="I5" i="8"/>
  <c r="AH9" i="8" l="1"/>
  <c r="AJ9" i="8" s="1"/>
  <c r="AK9" i="8" s="1"/>
  <c r="AH14" i="8"/>
  <c r="AJ14" i="8" s="1"/>
  <c r="AH5" i="8"/>
  <c r="AJ5" i="8" s="1"/>
  <c r="AK5" i="8" s="1"/>
  <c r="AH8" i="10"/>
  <c r="AJ8" i="10" s="1"/>
  <c r="AK8" i="10" s="1"/>
  <c r="AH12" i="8"/>
  <c r="AJ12" i="8" s="1"/>
  <c r="AH10" i="8"/>
  <c r="AJ10" i="8" s="1"/>
  <c r="AK10" i="8" s="1"/>
  <c r="AH7" i="8"/>
  <c r="AJ7" i="8" s="1"/>
  <c r="AK7" i="8" s="1"/>
  <c r="AH6" i="8"/>
  <c r="AJ6" i="8" s="1"/>
  <c r="AK6" i="8" s="1"/>
  <c r="AH6" i="10"/>
  <c r="AJ6" i="10" s="1"/>
  <c r="AK6" i="10" s="1"/>
  <c r="AH7" i="10"/>
  <c r="AJ7" i="10" s="1"/>
  <c r="AK7" i="10" s="1"/>
  <c r="AK5" i="10"/>
  <c r="AK9" i="10"/>
  <c r="AK7" i="9"/>
  <c r="AK5" i="9"/>
  <c r="AK6" i="9"/>
  <c r="AK9" i="9"/>
  <c r="AK8" i="8"/>
  <c r="AK12" i="8"/>
  <c r="AK11" i="8"/>
  <c r="AK14" i="8"/>
</calcChain>
</file>

<file path=xl/sharedStrings.xml><?xml version="1.0" encoding="utf-8"?>
<sst xmlns="http://schemas.openxmlformats.org/spreadsheetml/2006/main" count="657" uniqueCount="151">
  <si>
    <t>Τεχνικές  όριο 30 μονάδες</t>
  </si>
  <si>
    <t>Προσωπικές Ερωτήσεις όριο 50</t>
  </si>
  <si>
    <t>ΤΕΛΙΚΗ ΒΑΘΜΟΛΟΓΙΑ</t>
  </si>
  <si>
    <t>ΑΡ. ΠΡΩΤ. ΥΠΟΨΗΦΙΟΥ</t>
  </si>
  <si>
    <t>ΣΥΝΟΛΟ</t>
  </si>
  <si>
    <t>Πρόσφατη κλινική εμπειρία με κριτήριο τον χώρο εργασίας /Όριο 50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</si>
  <si>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</si>
  <si>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</si>
  <si>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</si>
  <si>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</si>
  <si>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</si>
  <si>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</si>
  <si>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</si>
  <si>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 xml:space="preserve">Σύνολο Μορίων των Υποψηφίων του 5πλασιο αριθμού των προκηρυγμένων θέσεων </t>
  </si>
  <si>
    <t>Κλινική εμπειρία με κριτήριο τις ιατρικές πράξεις / Όριο 100</t>
  </si>
  <si>
    <t>Σύνολο Συνέντευξης όριο 200</t>
  </si>
  <si>
    <t>Αναλογία 83% των μοριοδοτούμενων κριτηρίων επί του τελικού βαθμού</t>
  </si>
  <si>
    <t>Αναλογία 17% της συνέντευξης επί του τελικού βαθμού</t>
  </si>
  <si>
    <t>Αριθμός Ασθενών που εξετάσατε/ Όριο 35</t>
  </si>
  <si>
    <t>ΟΝΟΜΑΤΕΠΩΝΥΜΟ ΥΠΟΨΗΦΙΟΥ</t>
  </si>
  <si>
    <t>ΟΙΚΟΝΟΜΙΔΟΥ ΦΩΤΕΙΝΗ</t>
  </si>
  <si>
    <t>ΜΑΝΩΛΗΣ ΕΜΜΑΝΟΥΗΛ</t>
  </si>
  <si>
    <t>ΣΑΡΑΝΤΟΣ ΚΩΝΣΤΑΝΤΙΝΟΣ</t>
  </si>
  <si>
    <t>ΒΕΝΙΕΡΗ ΕΡΙΦΥΛΗ</t>
  </si>
  <si>
    <t>ΛΑΠΠΑΣ ΣΤΑΥΡΟΣ</t>
  </si>
  <si>
    <t>ΔΕΡΒΕΝΗ ΒΑΙΑ</t>
  </si>
  <si>
    <t>ΖΕΗΣ ΜΑΡΙΟΣ</t>
  </si>
  <si>
    <t>ΠΕΠΠΑ ΠΑΡΑΣΚΕΥΗ</t>
  </si>
  <si>
    <t>ΔΗΜΗΤΡΙΑΔΟΥ ΔΗΜΗΤΡΑ</t>
  </si>
  <si>
    <t>ΠΑΠΑΔΟΠΟΥΛΟΥ ΠΑΝΑΓΟΥΛΑ</t>
  </si>
  <si>
    <t>ΚΑΡΑΧΑΛΙΟΣ ΣΠΥΡΙΔΩΝ</t>
  </si>
  <si>
    <t>ΑΛΜΥΡΟΥΔΗ ΜΑΡΙΑ ΠΑΝΑΓΙΩΤΑ</t>
  </si>
  <si>
    <t>ΤΣΑΜΟΥΚΑΣ ΕΜΜΑΝΟΥΗΛ</t>
  </si>
  <si>
    <t>ΓΡΗΓΟΡΟΠΟΥΛΟΥ ΓΕΩΡΓΙΑ</t>
  </si>
  <si>
    <t>ΒΑΖΓΙΟΥΡΑΚΗΣ ΒΑΣΙΛΕΙΟΣ</t>
  </si>
  <si>
    <t>ΣΟΥΛΕΛΕ ΘΕΟΔΩΡΑ</t>
  </si>
  <si>
    <t>ΑΛΗΓΕΩΡΓΑΣ ΚΩΝΣΤΑΝΤΙΝΟΣ</t>
  </si>
  <si>
    <t>ΠΕΤΣΑ ΙΟΥΛΙΑ ΙΡΙΝΑ</t>
  </si>
  <si>
    <t>ΒΛΑΧΟΔΗΜΗΤΡΗΣ ΙΩΑΝΝΗΣ</t>
  </si>
  <si>
    <t>ΛΑΚΩΝΙΤΗ ΚΛΑΟΥΝΤΙΑ - ΟΛΥΜΠΙΑ</t>
  </si>
  <si>
    <t>ΛΑΚΩΝΙΤΗ ΚΛΑΟΥΝΤΙΑ ΟΛΥΜΠΙΑ</t>
  </si>
  <si>
    <t>ΑΡΑΒΩΣΙΤΑ ΠΑΡΑΣΚΕΥΗ</t>
  </si>
  <si>
    <t>ΓΚΑΡΑΒΕΛΛΑΣ ΓΕΩΡΓΙΟΣ</t>
  </si>
  <si>
    <t>ΚΟΧΥΛΑΣ ΝΙΚΟΛΑΟΣ</t>
  </si>
  <si>
    <t>ΙΒΑΝΟΣ ΑΝΔΡΕΑΣ</t>
  </si>
  <si>
    <t>ΛΑΚΩΝΙΤΗ ΚΛΑΟΥΝΤΙΑ-ΟΛΥΜΠΙΑ</t>
  </si>
  <si>
    <t>ΤΣΙΦΗ ΑΓΓΕΛΙΚΗ</t>
  </si>
  <si>
    <t>ΓΑΒΡΙΕΛΑΤΟΥ ΕΥΔΟΚΙΑ</t>
  </si>
  <si>
    <t>ΗΛΙΟΠΟΥΛΟΥ ΜΑΡΙΑΝΘΗ</t>
  </si>
  <si>
    <t>ΛΑΓΟΥΔΑΚΟΥ ΣΤΑΥΡΟΥΛΑ</t>
  </si>
  <si>
    <t>ΤΣΙΑΜΗΣ ΣΠΥΡΙΔΩΝ</t>
  </si>
  <si>
    <t>ΚΑΛΟΓΕΡΗΣ ΑΙΜΙΛΙΑΝΟΣ</t>
  </si>
  <si>
    <t>ΡΑΛΛΗ ΑΙΚΑΤΕΡΙΝΗ</t>
  </si>
  <si>
    <t>ΨΩΜΑΣ ΑΡΗΣ ΑΝΔΡΕΑΣ</t>
  </si>
  <si>
    <t>ΖΗΣΗ ΜΑΡΙΝΑ</t>
  </si>
  <si>
    <t>ΑΛΕΒΙΖΑΚΗΣ ΙΩΑΝΝΗΣ</t>
  </si>
  <si>
    <t>ΜΑΝΤΕΛΟΥ ΑΘΗΝΑ</t>
  </si>
  <si>
    <t>ΤΑΤΟΥΛΗ ΙΩΑΝΝΑ</t>
  </si>
  <si>
    <t>ΣΤΕΛΙΟΣ ΚΩΝΣΤΑΝΤΙΝΟΣ</t>
  </si>
  <si>
    <t>ΕΛΕΥΘΕΡΙΟΥ ΚΩΝΣΤΑΝΤΙΝΟΣ</t>
  </si>
  <si>
    <t>ΚΑΡΑΜΑΝΑΚΟΣ ΓΕΩΡΓΙΟΣ</t>
  </si>
  <si>
    <t>ΚΑΒΑΛΛΙΕΡΑΤΟΣ ΦΩΤΙΟΣ</t>
  </si>
  <si>
    <t>ΜΠΑΡΜΠΑΡΕΣΣΟΥ ΖΑΦΕΙΡΙΑ</t>
  </si>
  <si>
    <t>ΧΑΡΑΛΑΜΠΑΚΗ ΕΛΠΙΔΑ</t>
  </si>
  <si>
    <t>ΚΑΡΑΜΠΕΛΗ ΜΑΡΙΑ</t>
  </si>
  <si>
    <t>ΣΤΑΜΑΤΟΠΟΥΛΟΥ ΧΡΙΣΤΙΝΑ</t>
  </si>
  <si>
    <t>ΔΕΒΕΝΕ ΕΛΝΗ</t>
  </si>
  <si>
    <t>ΜΑΤΘΑΙΟΛΑΜΠΑΚΗ ΦΩΤΕΙΝΗ</t>
  </si>
  <si>
    <t>ΚΑΜΜΕΝΟΣ ΑΘΑΝΑΣΙΟΣ</t>
  </si>
  <si>
    <t>ΛΑΚΩΝΙΤΗ   ΚΛΑΟΥΝΤΙΑ ΟΛΥΜΠΙΑ</t>
  </si>
  <si>
    <t>ΣΙΓΑΛΑ ΙΩΑΝΝΑ</t>
  </si>
  <si>
    <t>ΔΗΜΟΠΟΥΛΟΣ ΣΤΑΥΡΟΣ</t>
  </si>
  <si>
    <t>ΜΑΛΑΧΙΑΣ ΣΩΤΗΡΙΟΣ</t>
  </si>
  <si>
    <t>ΖΕΡΒΑΚΗΣ ΔΗΜΗΤΡΙΟΣ</t>
  </si>
  <si>
    <t>ΛΑΧΑΝΑ ΑΛΕΞΑΝΔΡΑ</t>
  </si>
  <si>
    <t>ΚΕΧΡΗΣ ΙΩΑΝΝΗΣ</t>
  </si>
  <si>
    <t>ΑΝΤΩΝΑΚΗΣ ΒΕΛΙΣΣΑΡΙΟΣ</t>
  </si>
  <si>
    <t>ΤΑΡΑΝΤΙΝΟΣ ΡΟΔΟΛΦΟΣ ΚΥΡΙΑΚΟΣ</t>
  </si>
  <si>
    <t>ΧΑΡΑΤΣΗ ΕΥΤΥΧΙΑ</t>
  </si>
  <si>
    <t>ΠΟΛΥΧΡΟΝΙΔΟΥ ΒΑΣΙΛΙΚΗ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</si>
  <si>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"ΚΟΡΓΙΑΛΕΝΕΙΟ - ΜΠΕΝΑΚΕΙΟ" ΕΕΣ.(ΑΡ.ΠΡΩΤ. ΕΓΚΡΙΣΗΣ. Γ4α/Γ.Π. 5333/5-2-2021 3Η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</si>
  <si>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"ΙΠΠΟΚΡΑΤΕΙΟ"(ΑΡ.ΠΡΩΤ. ΕΓΚΡΙΣΗΣ. Γ4α/Γ.Π. 5333/5-2-2021 3Η ΟΡΘΗ ΕΠΑΝΑΛΗΨΗ)
</t>
  </si>
  <si>
    <t>ΣΥΝΕΝΤΕΥΞΗ ΥΠΟΨΗΦΙΩΝ ΓΙΑ ΘΕΣΕΙΣ ΜΕΘ - ΕΠΙΜΕΛΗΤΩΝ Β΄ 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5333/5-2-2021 3Η ΟΡΘΗ ΕΠΑΝΑΛΗΨΗ)</t>
  </si>
  <si>
    <t>ΣΥΝΕΝΤΕΥΞΗ ΥΠΟΨΗΦΙΩΝ ΓΙΑ ΘΕΣΕΙΣ ΜΕΘ - ΔΙΕΥΘΥΝΤΩΝ/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5333/5-2-2021 3Η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</si>
  <si>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"ΣΙΣΜΑΝΟΓΛΕΙΟ-ΑΜΑΛΙΑ ΦΛΕΜΙΓΚ" ΟΡΓΑΝΙΚΗ ΜΟΝΑΔΑ ΤΗΣ ΕΔΡΑΣ ΣΙΣΜΑΝΟΓΛΕΙΟ (ΑΡ.ΠΡΩΤ. ΕΓΚΡΙΣΗΣ. Γ4α/Γ.Π. 5333/5-2-2021 3Η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</si>
  <si>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Γ.Ν.Ν.Θ.Α. "Η ΣΩΤΗΡΙΑ" (ΑΡ.ΠΡΩΤ. ΕΓΚΡΙΣΗΣ. Γ4α/Γ.Π. 5333/5-2-2021 3Η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</si>
  <si>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ΕΓΚΡΙΣΗΣ. Γ4α/Γ.Π. 5333/5-2-2021 3Η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</si>
  <si>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ΕΓΚΡΙΣΗΣ. Γ4α/Γ.Π. 5333/5-2-2021 3Η ΟΡΘΗ ΕΠΑΝΑΛΗΨΗ)
</t>
  </si>
  <si>
    <t>51184784/6530</t>
  </si>
  <si>
    <t>51184784/5579</t>
  </si>
  <si>
    <t>58425366/5832</t>
  </si>
  <si>
    <t>58425366/5582</t>
  </si>
  <si>
    <t>34528351/7173</t>
  </si>
  <si>
    <t>51184784/6565</t>
  </si>
  <si>
    <t>51184784/7093</t>
  </si>
  <si>
    <t>58425366/7130</t>
  </si>
  <si>
    <t>34528351/5915</t>
  </si>
  <si>
    <t>51184784/7013</t>
  </si>
  <si>
    <t>51184784/6492</t>
  </si>
  <si>
    <t>44365549/6027</t>
  </si>
  <si>
    <t>44365549/5376</t>
  </si>
  <si>
    <t>44365549/7210</t>
  </si>
  <si>
    <t>44365549/6010</t>
  </si>
  <si>
    <t>51184784/5530</t>
  </si>
  <si>
    <t>51184784/6763</t>
  </si>
  <si>
    <t>34528351/6363</t>
  </si>
  <si>
    <t>34528351/5883</t>
  </si>
  <si>
    <t>51184784/6455</t>
  </si>
  <si>
    <t>58425366/5905</t>
  </si>
  <si>
    <t>58425366/6024</t>
  </si>
  <si>
    <t>58425366/6709</t>
  </si>
  <si>
    <t>51184784/5671</t>
  </si>
  <si>
    <t>44365549/6489</t>
  </si>
  <si>
    <t>18758884/5810</t>
  </si>
  <si>
    <t>44365549/6174</t>
  </si>
  <si>
    <t>51184784/6788</t>
  </si>
  <si>
    <t>34528351/6734</t>
  </si>
  <si>
    <t>58425366/6796</t>
  </si>
  <si>
    <t>51184784/5331</t>
  </si>
  <si>
    <t>51184784/5222</t>
  </si>
  <si>
    <t>44365549/6547</t>
  </si>
  <si>
    <t>51184784/6011</t>
  </si>
  <si>
    <t>44365549/7131</t>
  </si>
  <si>
    <t>58425366/5817</t>
  </si>
  <si>
    <t>51184784/6370</t>
  </si>
  <si>
    <t>44365549/7127</t>
  </si>
  <si>
    <t>58425366/6042</t>
  </si>
  <si>
    <t>58425366/5960</t>
  </si>
  <si>
    <t>51184784/7112</t>
  </si>
  <si>
    <t>44365549/5650</t>
  </si>
  <si>
    <t>51184784/6781</t>
  </si>
  <si>
    <t>34528351/6145</t>
  </si>
  <si>
    <t>34528351/7475</t>
  </si>
  <si>
    <t>51184784/7376</t>
  </si>
  <si>
    <t>44365549/5970</t>
  </si>
  <si>
    <t>51184784/5499</t>
  </si>
  <si>
    <t>44365549/5797</t>
  </si>
  <si>
    <t>51184784/7485</t>
  </si>
  <si>
    <t>44365549/6398</t>
  </si>
  <si>
    <t>44365549/5171</t>
  </si>
  <si>
    <t>44365549/7086</t>
  </si>
  <si>
    <t>44365549/6909</t>
  </si>
  <si>
    <t>18758884/5236</t>
  </si>
  <si>
    <t>44365549/5244</t>
  </si>
  <si>
    <t>48424849/7161</t>
  </si>
  <si>
    <t>ΔΕΝ ΠΡΟΣΗΛΘΕ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</si>
  <si>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ΝΙΜΤΣ (ΑΡ.ΠΡΩΤ. ΕΓΚΡΙΣΗΣ. Γ4α/Γ.Π. 5333/5-2-2021 3Η ΟΡΘΗ ΕΠΑΝΑΛΗΨΗ)
</t>
  </si>
  <si>
    <t>Διοικητικές ικανότητες/ Όριο 50</t>
  </si>
  <si>
    <t>1ο μέ+D2:AM31λος</t>
  </si>
  <si>
    <t xml:space="preserve">                                                                                                                                                                                                      ΔΕΝ ΠΡΟΣΗΛΘΕ</t>
  </si>
  <si>
    <t xml:space="preserve">              ΔΕΝ ΠΡΟΣΗΛΘΕ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</si>
</sst>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8" borderId="3" xfId="0" applyFont="1" applyFill="1" applyBorder="1" applyAlignment="1"/>
    <xf numFmtId="0" fontId="0" fillId="9" borderId="0" xfId="0" applyFill="1"/>
    <xf numFmtId="0" fontId="2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6" xfId="0" applyBorder="1"/>
    <xf numFmtId="2" fontId="3" fillId="0" borderId="3" xfId="0" applyNumberFormat="1" applyFont="1" applyBorder="1" applyAlignment="1">
      <alignment vertical="top" wrapText="1"/>
    </xf>
    <xf numFmtId="2" fontId="3" fillId="9" borderId="3" xfId="0" applyNumberFormat="1" applyFont="1" applyFill="1" applyBorder="1" applyAlignment="1">
      <alignment vertical="top" wrapText="1"/>
    </xf>
    <xf numFmtId="0" fontId="5" fillId="0" borderId="16" xfId="0" applyFont="1" applyBorder="1"/>
    <xf numFmtId="0" fontId="0" fillId="0" borderId="16" xfId="0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0" borderId="0" xfId="0" applyBorder="1"/>
    <xf numFmtId="0" fontId="0" fillId="0" borderId="3" xfId="0" applyBorder="1"/>
    <xf numFmtId="0" fontId="0" fillId="0" borderId="0" xfId="0"/>
    <xf numFmtId="0" fontId="2" fillId="6" borderId="1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8" borderId="3" xfId="0" applyFont="1" applyFill="1" applyBorder="1" applyAlignment="1"/>
    <xf numFmtId="0" fontId="2" fillId="10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3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3" borderId="2" xfId="0" applyFont="1" applyFill="1" applyBorder="1" applyAlignment="1">
      <alignment horizontal="center" vertical="top" wrapText="1"/>
    </xf>
    <xf numFmtId="0" fontId="3" fillId="13" borderId="2" xfId="0" applyFont="1" applyFill="1" applyBorder="1" applyAlignment="1">
      <alignment horizontal="center" vertical="top" wrapText="1"/>
    </xf>
    <xf numFmtId="0" fontId="3" fillId="8" borderId="8" xfId="0" applyFont="1" applyFill="1" applyBorder="1"/>
    <xf numFmtId="0" fontId="3" fillId="2" borderId="3" xfId="0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3" fillId="2" borderId="20" xfId="0" applyNumberFormat="1" applyFont="1" applyFill="1" applyBorder="1" applyAlignment="1">
      <alignment vertical="top" wrapText="1"/>
    </xf>
    <xf numFmtId="0" fontId="7" fillId="2" borderId="6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3" fillId="0" borderId="22" xfId="0" applyFont="1" applyBorder="1"/>
    <xf numFmtId="0" fontId="3" fillId="0" borderId="21" xfId="0" applyFont="1" applyBorder="1"/>
    <xf numFmtId="0" fontId="7" fillId="2" borderId="7" xfId="0" applyNumberFormat="1" applyFont="1" applyFill="1" applyBorder="1" applyAlignment="1">
      <alignment vertical="top"/>
    </xf>
    <xf numFmtId="0" fontId="7" fillId="2" borderId="8" xfId="0" applyNumberFormat="1" applyFont="1" applyFill="1" applyBorder="1" applyAlignment="1">
      <alignment vertical="top"/>
    </xf>
    <xf numFmtId="0" fontId="3" fillId="12" borderId="3" xfId="0" applyFont="1" applyFill="1" applyBorder="1" applyAlignment="1">
      <alignment horizontal="center" vertical="top" wrapText="1"/>
    </xf>
    <xf numFmtId="0" fontId="3" fillId="13" borderId="3" xfId="0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vertical="top"/>
    </xf>
    <xf numFmtId="0" fontId="7" fillId="2" borderId="9" xfId="0" applyNumberFormat="1" applyFont="1" applyFill="1" applyBorder="1" applyAlignment="1">
      <alignment vertical="top"/>
    </xf>
    <xf numFmtId="0" fontId="3" fillId="8" borderId="2" xfId="0" applyFont="1" applyFill="1" applyBorder="1" applyAlignment="1"/>
    <xf numFmtId="0" fontId="3" fillId="2" borderId="24" xfId="0" applyNumberFormat="1" applyFont="1" applyFill="1" applyBorder="1" applyAlignment="1">
      <alignment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horizontal="center" vertical="top" wrapText="1"/>
    </xf>
    <xf numFmtId="0" fontId="3" fillId="7" borderId="24" xfId="0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8" borderId="24" xfId="0" applyFont="1" applyFill="1" applyBorder="1"/>
    <xf numFmtId="0" fontId="3" fillId="8" borderId="23" xfId="0" applyFont="1" applyFill="1" applyBorder="1" applyAlignment="1"/>
    <xf numFmtId="2" fontId="3" fillId="9" borderId="16" xfId="0" applyNumberFormat="1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9" borderId="4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8" fillId="2" borderId="6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top" wrapText="1"/>
    </xf>
    <xf numFmtId="0" fontId="8" fillId="2" borderId="18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2" borderId="18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vertical="top"/>
    </xf>
    <xf numFmtId="0" fontId="7" fillId="2" borderId="7" xfId="0" applyNumberFormat="1" applyFont="1" applyFill="1" applyBorder="1" applyAlignment="1">
      <alignment vertical="top"/>
    </xf>
    <xf numFmtId="0" fontId="7" fillId="2" borderId="8" xfId="0" applyNumberFormat="1" applyFont="1" applyFill="1" applyBorder="1" applyAlignment="1">
      <alignment vertical="top"/>
    </xf>
    <xf numFmtId="0" fontId="7" fillId="2" borderId="25" xfId="0" applyNumberFormat="1" applyFont="1" applyFill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9" borderId="0" xfId="0" applyFill="1" applyBorder="1" applyAlignment="1">
      <alignment horizontal="center" vertical="top" wrapText="1"/>
    </xf>
    <xf numFmtId="0" fontId="7" fillId="2" borderId="18" xfId="0" applyNumberFormat="1" applyFont="1" applyFill="1" applyBorder="1" applyAlignment="1">
      <alignment horizontal="center" vertical="top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9"/>
  <sheetViews>
    <sheetView topLeftCell="B1" zoomScale="80" zoomScaleNormal="80" workbookViewId="0">
      <selection activeCell="G6" sqref="G6"/>
    </sheetView>
  </sheetViews>
  <sheetFormatPr defaultRowHeight="15" x14ac:dyDescent="0.25"/>
  <cols>
    <col min="1" max="1" width="23.42578125" hidden="1" customWidth="1"/>
    <col min="2" max="2" width="8.5703125" customWidth="1"/>
    <col min="3" max="3" width="7.85546875" customWidth="1"/>
    <col min="4" max="33" width="7.7109375" customWidth="1"/>
    <col min="34" max="34" width="6.28515625" customWidth="1"/>
    <col min="35" max="35" width="8.85546875" customWidth="1"/>
    <col min="36" max="36" width="8.7109375" customWidth="1"/>
    <col min="37" max="37" width="10" customWidth="1"/>
    <col min="38" max="38" width="5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8" t="s">
        <v>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29.25" customHeight="1" thickBot="1" x14ac:dyDescent="0.3">
      <c r="A5" s="23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24</v>
      </c>
      <c r="B6" s="24" t="s">
        <v>88</v>
      </c>
      <c r="C6" s="21">
        <v>497.08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>AVERAGE(D6:H6)</f>
        <v>42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>AVERAGE(J6:N6)</f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>AVERAGE(P6:T6)</f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>AVERAGE(V6:Z6)</f>
        <v>15</v>
      </c>
      <c r="AB6" s="10">
        <v>30</v>
      </c>
      <c r="AC6" s="10">
        <v>30</v>
      </c>
      <c r="AD6" s="10">
        <v>30</v>
      </c>
      <c r="AE6" s="10">
        <v>30</v>
      </c>
      <c r="AF6" s="10">
        <v>30</v>
      </c>
      <c r="AG6" s="35">
        <f>AVERAGE(AB6:AF6)</f>
        <v>30</v>
      </c>
      <c r="AH6" s="11">
        <f>SUM(I6,O6,U6,AA6,AG6)</f>
        <v>127</v>
      </c>
      <c r="AI6" s="12">
        <f>C6*83%</f>
        <v>412.57639999999998</v>
      </c>
      <c r="AJ6" s="12">
        <f>AH6*5*17%</f>
        <v>107.95</v>
      </c>
      <c r="AK6" s="13">
        <f>SUM(AI6:AJ6)</f>
        <v>520.52639999999997</v>
      </c>
      <c r="AL6" s="14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5"/>
      <c r="BP6" s="15"/>
    </row>
    <row r="7" spans="1:68" ht="30.75" thickBot="1" x14ac:dyDescent="0.3">
      <c r="A7" s="20" t="s">
        <v>25</v>
      </c>
      <c r="B7" s="24" t="s">
        <v>91</v>
      </c>
      <c r="C7" s="22">
        <v>357.9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7">
        <f>AVERAGE(D7:H7)</f>
        <v>50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>AVERAGE(J7:N7)</f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>AVERAGE(P7:T7)</f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>AVERAGE(V7:Z7)</f>
        <v>30</v>
      </c>
      <c r="AB7" s="10">
        <v>50</v>
      </c>
      <c r="AC7" s="10">
        <v>50</v>
      </c>
      <c r="AD7" s="10">
        <v>50</v>
      </c>
      <c r="AE7" s="10">
        <v>50</v>
      </c>
      <c r="AF7" s="10">
        <v>50</v>
      </c>
      <c r="AG7" s="17">
        <f>AVERAGE(AB7:AF7)</f>
        <v>50</v>
      </c>
      <c r="AH7" s="11">
        <f>SUM(I7,O7,U7,AA7,AG7)</f>
        <v>200</v>
      </c>
      <c r="AI7" s="12">
        <f>C7*83%</f>
        <v>297.05699999999996</v>
      </c>
      <c r="AJ7" s="12">
        <f>AH7*5*17%</f>
        <v>170</v>
      </c>
      <c r="AK7" s="13">
        <f>SUM(AI7:AJ7)</f>
        <v>467.05699999999996</v>
      </c>
      <c r="AL7" s="14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6"/>
      <c r="BP7" s="15"/>
    </row>
    <row r="8" spans="1:68" ht="30.75" thickBot="1" x14ac:dyDescent="0.3">
      <c r="A8" s="20" t="s">
        <v>23</v>
      </c>
      <c r="B8" s="24" t="s">
        <v>90</v>
      </c>
      <c r="C8" s="22">
        <v>427.61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7">
        <f>AVERAGE(D8:H8)</f>
        <v>50</v>
      </c>
      <c r="J8" s="8">
        <v>10</v>
      </c>
      <c r="K8" s="8">
        <v>10</v>
      </c>
      <c r="L8" s="8">
        <v>10</v>
      </c>
      <c r="M8" s="8">
        <v>10</v>
      </c>
      <c r="N8" s="8">
        <v>10</v>
      </c>
      <c r="O8" s="9">
        <f>AVERAGE(J8:N8)</f>
        <v>10</v>
      </c>
      <c r="P8" s="8">
        <v>10</v>
      </c>
      <c r="Q8" s="8">
        <v>10</v>
      </c>
      <c r="R8" s="8">
        <v>10</v>
      </c>
      <c r="S8" s="8">
        <v>10</v>
      </c>
      <c r="T8" s="8">
        <v>10</v>
      </c>
      <c r="U8" s="9">
        <f>AVERAGE(P8:T8)</f>
        <v>10</v>
      </c>
      <c r="V8" s="8">
        <v>5</v>
      </c>
      <c r="W8" s="8">
        <v>5</v>
      </c>
      <c r="X8" s="8">
        <v>5</v>
      </c>
      <c r="Y8" s="8">
        <v>5</v>
      </c>
      <c r="Z8" s="8">
        <v>5</v>
      </c>
      <c r="AA8" s="9">
        <f>AVERAGE(V8:Z8)</f>
        <v>5</v>
      </c>
      <c r="AB8" s="10">
        <v>40</v>
      </c>
      <c r="AC8" s="10">
        <v>40</v>
      </c>
      <c r="AD8" s="10">
        <v>40</v>
      </c>
      <c r="AE8" s="10">
        <v>40</v>
      </c>
      <c r="AF8" s="10">
        <v>40</v>
      </c>
      <c r="AG8" s="17">
        <f>AVERAGE(AB8:AF8)</f>
        <v>40</v>
      </c>
      <c r="AH8" s="11">
        <f>SUM(I8,O8,U8,AA8,AG8)</f>
        <v>115</v>
      </c>
      <c r="AI8" s="12">
        <f>C8*83%</f>
        <v>354.91629999999998</v>
      </c>
      <c r="AJ8" s="12">
        <f>AH8*5*17%</f>
        <v>97.75</v>
      </c>
      <c r="AK8" s="13">
        <f>SUM(AI8:AJ8)</f>
        <v>452.66629999999998</v>
      </c>
      <c r="AL8" s="14">
        <v>4</v>
      </c>
      <c r="BN8" s="15"/>
      <c r="BO8" s="77"/>
      <c r="BP8" s="15"/>
    </row>
    <row r="9" spans="1:68" ht="30.75" thickBot="1" x14ac:dyDescent="0.3">
      <c r="A9" s="20" t="s">
        <v>26</v>
      </c>
      <c r="B9" s="24" t="s">
        <v>92</v>
      </c>
      <c r="C9" s="22">
        <v>301.70999999999998</v>
      </c>
      <c r="D9" s="6">
        <v>40</v>
      </c>
      <c r="E9" s="6">
        <v>40</v>
      </c>
      <c r="F9" s="6">
        <v>40</v>
      </c>
      <c r="G9" s="6">
        <v>40</v>
      </c>
      <c r="H9" s="6">
        <v>40</v>
      </c>
      <c r="I9" s="7">
        <f>AVERAGE(D9:H9)</f>
        <v>40</v>
      </c>
      <c r="J9" s="8">
        <v>15</v>
      </c>
      <c r="K9" s="8">
        <v>15</v>
      </c>
      <c r="L9" s="8">
        <v>15</v>
      </c>
      <c r="M9" s="8">
        <v>15</v>
      </c>
      <c r="N9" s="8">
        <v>15</v>
      </c>
      <c r="O9" s="9">
        <f>AVERAGE(J9:N9)</f>
        <v>15</v>
      </c>
      <c r="P9" s="8">
        <v>15</v>
      </c>
      <c r="Q9" s="8">
        <v>15</v>
      </c>
      <c r="R9" s="8">
        <v>15</v>
      </c>
      <c r="S9" s="8">
        <v>15</v>
      </c>
      <c r="T9" s="8">
        <v>15</v>
      </c>
      <c r="U9" s="9">
        <f>AVERAGE(P9:T9)</f>
        <v>15</v>
      </c>
      <c r="V9" s="8">
        <v>10</v>
      </c>
      <c r="W9" s="8">
        <v>10</v>
      </c>
      <c r="X9" s="8">
        <v>10</v>
      </c>
      <c r="Y9" s="8">
        <v>10</v>
      </c>
      <c r="Z9" s="8">
        <v>10</v>
      </c>
      <c r="AA9" s="9">
        <f>AVERAGE(V9:Z9)</f>
        <v>10</v>
      </c>
      <c r="AB9" s="10">
        <v>25</v>
      </c>
      <c r="AC9" s="10">
        <v>25</v>
      </c>
      <c r="AD9" s="10">
        <v>25</v>
      </c>
      <c r="AE9" s="10">
        <v>25</v>
      </c>
      <c r="AF9" s="10">
        <v>25</v>
      </c>
      <c r="AG9" s="17">
        <f>AVERAGE(AB9:AF9)</f>
        <v>25</v>
      </c>
      <c r="AH9" s="11">
        <f>SUM(I9,O9,U9,AA9,AG9)</f>
        <v>105</v>
      </c>
      <c r="AI9" s="12">
        <f>C9*83%</f>
        <v>250.41929999999996</v>
      </c>
      <c r="AJ9" s="12">
        <f>AH9*5*17%</f>
        <v>89.25</v>
      </c>
      <c r="AK9" s="13">
        <f>SUM(AI9:AJ9)</f>
        <v>339.66929999999996</v>
      </c>
      <c r="AL9" s="14">
        <v>5</v>
      </c>
    </row>
  </sheetData>
  <sheetProtection algorithmName="SHA-512" hashValue="Q/fCT+H6LsMhwlvuxeJiz5/4tU6lvVXB7+p1+JiKRf5YZZsBbKpi8H32TsexXwMRLfZ4V/lNU17r1C1mGXNJZA==" saltValue="X3BResyenkexLMJnEz2d8w==" spinCount="100000" sheet="1" objects="1" scenarios="1"/>
  <sortState ref="A5:AK9">
    <sortCondition descending="1" ref="AK5:AK9"/>
  </sortState>
  <mergeCells count="15">
    <mergeCell ref="BO6:BO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9"/>
  <sheetViews>
    <sheetView topLeftCell="B1" zoomScale="86" zoomScaleNormal="86" workbookViewId="0">
      <selection activeCell="G14" sqref="G14"/>
    </sheetView>
  </sheetViews>
  <sheetFormatPr defaultRowHeight="15" x14ac:dyDescent="0.25"/>
  <cols>
    <col min="1" max="1" width="32" hidden="1" customWidth="1"/>
    <col min="2" max="34" width="8.7109375" customWidth="1"/>
    <col min="35" max="35" width="12.42578125" customWidth="1"/>
    <col min="36" max="36" width="10.85546875" customWidth="1"/>
    <col min="37" max="37" width="11" customWidth="1"/>
    <col min="38" max="38" width="8.7109375" customWidth="1"/>
    <col min="39" max="39" width="6.140625" customWidth="1"/>
    <col min="41" max="41" width="8.140625" customWidth="1"/>
    <col min="42" max="42" width="13.42578125" customWidth="1"/>
    <col min="43" max="43" width="5.140625" customWidth="1"/>
    <col min="44" max="44" width="3.42578125" customWidth="1"/>
    <col min="45" max="45" width="3.5703125" customWidth="1"/>
    <col min="46" max="46" width="3.28515625" customWidth="1"/>
    <col min="47" max="47" width="3.140625" customWidth="1"/>
    <col min="48" max="48" width="3.28515625" customWidth="1"/>
    <col min="49" max="49" width="3.140625" customWidth="1"/>
    <col min="50" max="50" width="3.7109375" customWidth="1"/>
    <col min="51" max="51" width="3.140625" customWidth="1"/>
    <col min="52" max="52" width="3.28515625" customWidth="1"/>
    <col min="53" max="54" width="3.140625" customWidth="1"/>
    <col min="55" max="55" width="3.28515625" customWidth="1"/>
    <col min="56" max="56" width="3.42578125" customWidth="1"/>
    <col min="57" max="57" width="3.140625" customWidth="1"/>
    <col min="58" max="58" width="3.28515625" customWidth="1"/>
    <col min="59" max="59" width="3.140625" customWidth="1"/>
    <col min="60" max="60" width="3.28515625" customWidth="1"/>
    <col min="61" max="61" width="3.42578125" customWidth="1"/>
    <col min="62" max="62" width="3.5703125" customWidth="1"/>
    <col min="63" max="63" width="3.42578125" customWidth="1"/>
    <col min="64" max="65" width="3.28515625" customWidth="1"/>
    <col min="66" max="66" width="3.140625" customWidth="1"/>
    <col min="67" max="67" width="3.28515625" customWidth="1"/>
    <col min="68" max="68" width="3.5703125" customWidth="1"/>
    <col min="69" max="69" width="3.28515625" customWidth="1"/>
    <col min="70" max="70" width="3.42578125" customWidth="1"/>
    <col min="71" max="71" width="3.28515625" customWidth="1"/>
    <col min="72" max="72" width="3.140625" customWidth="1"/>
    <col min="73" max="73" width="3.28515625" customWidth="1"/>
    <col min="74" max="74" width="3.7109375" customWidth="1"/>
    <col min="75" max="75" width="6.42578125" customWidth="1"/>
    <col min="76" max="76" width="8.140625" customWidth="1"/>
    <col min="77" max="77" width="8.28515625" customWidth="1"/>
    <col min="79" max="79" width="3.7109375" customWidth="1"/>
  </cols>
  <sheetData>
    <row r="1" spans="1:66" ht="35.25" customHeight="1" thickBot="1" x14ac:dyDescent="0.3">
      <c r="B1" s="78" t="s">
        <v>87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66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</row>
    <row r="3" spans="1:66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66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</row>
    <row r="5" spans="1:66" ht="30.75" thickBot="1" x14ac:dyDescent="0.3">
      <c r="A5" s="20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6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6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6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6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17">
        <f t="shared" ref="AG5:AG16" si="4">AVERAGE(AB5:AF5)</f>
        <v>40</v>
      </c>
      <c r="AH5" s="11">
        <f t="shared" ref="AH5:AH16" si="5">SUM(I5,O5,U5,AA5,AG5)</f>
        <v>190</v>
      </c>
      <c r="AI5" s="12">
        <f t="shared" ref="AI5:AI16" si="6">C5*83%</f>
        <v>647.77350000000001</v>
      </c>
      <c r="AJ5" s="12">
        <f t="shared" ref="AJ5:AJ16" si="7">AH5*5*17%</f>
        <v>161.5</v>
      </c>
      <c r="AK5" s="13">
        <f t="shared" ref="AK5:AK16" si="8"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BL5" s="15"/>
      <c r="BM5" s="15"/>
      <c r="BN5" s="15"/>
    </row>
    <row r="6" spans="1:66" ht="30.75" thickBot="1" x14ac:dyDescent="0.3">
      <c r="A6" s="20" t="s">
        <v>29</v>
      </c>
      <c r="B6" s="24" t="s">
        <v>94</v>
      </c>
      <c r="C6" s="22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17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BL6" s="15"/>
      <c r="BM6" s="75"/>
      <c r="BN6" s="15"/>
    </row>
    <row r="7" spans="1:66" ht="30.75" thickBot="1" x14ac:dyDescent="0.3">
      <c r="A7" s="20" t="s">
        <v>27</v>
      </c>
      <c r="B7" s="24" t="s">
        <v>98</v>
      </c>
      <c r="C7" s="22">
        <v>480.17</v>
      </c>
      <c r="D7" s="6">
        <v>45.3</v>
      </c>
      <c r="E7" s="6">
        <v>45.3</v>
      </c>
      <c r="F7" s="6">
        <v>45.3</v>
      </c>
      <c r="G7" s="6">
        <v>45.3</v>
      </c>
      <c r="H7" s="6">
        <v>45.3</v>
      </c>
      <c r="I7" s="7">
        <f t="shared" si="0"/>
        <v>45.3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 t="shared" si="1"/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 t="shared" si="2"/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 t="shared" si="3"/>
        <v>30</v>
      </c>
      <c r="AB7" s="10">
        <v>50</v>
      </c>
      <c r="AC7" s="10">
        <v>50</v>
      </c>
      <c r="AD7" s="10">
        <v>50</v>
      </c>
      <c r="AE7" s="10">
        <v>50</v>
      </c>
      <c r="AF7" s="10">
        <v>50</v>
      </c>
      <c r="AG7" s="17">
        <f t="shared" si="4"/>
        <v>50</v>
      </c>
      <c r="AH7" s="11">
        <f t="shared" si="5"/>
        <v>195.3</v>
      </c>
      <c r="AI7" s="12">
        <f t="shared" si="6"/>
        <v>398.54109999999997</v>
      </c>
      <c r="AJ7" s="12">
        <f t="shared" si="7"/>
        <v>166.00500000000002</v>
      </c>
      <c r="AK7" s="13">
        <f t="shared" si="8"/>
        <v>564.54610000000002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BL7" s="15"/>
      <c r="BM7" s="76"/>
      <c r="BN7" s="15"/>
    </row>
    <row r="8" spans="1:66" ht="30.75" thickBot="1" x14ac:dyDescent="0.3">
      <c r="A8" s="20" t="s">
        <v>24</v>
      </c>
      <c r="B8" s="24" t="s">
        <v>88</v>
      </c>
      <c r="C8" s="22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17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BL8" s="15"/>
      <c r="BM8" s="77"/>
      <c r="BN8" s="15"/>
    </row>
    <row r="9" spans="1:66" ht="30.75" customHeight="1" thickBot="1" x14ac:dyDescent="0.3">
      <c r="A9" s="20" t="s">
        <v>28</v>
      </c>
      <c r="B9" s="24" t="s">
        <v>96</v>
      </c>
      <c r="C9" s="22">
        <v>523.37</v>
      </c>
      <c r="D9" s="42">
        <v>18</v>
      </c>
      <c r="E9" s="42">
        <v>18</v>
      </c>
      <c r="F9" s="42">
        <v>18</v>
      </c>
      <c r="G9" s="42">
        <v>18</v>
      </c>
      <c r="H9" s="42">
        <v>18</v>
      </c>
      <c r="I9" s="43">
        <f t="shared" si="0"/>
        <v>18</v>
      </c>
      <c r="J9" s="44">
        <v>20</v>
      </c>
      <c r="K9" s="44">
        <v>20</v>
      </c>
      <c r="L9" s="44">
        <v>20</v>
      </c>
      <c r="M9" s="44">
        <v>20</v>
      </c>
      <c r="N9" s="44">
        <v>20</v>
      </c>
      <c r="O9" s="45">
        <f t="shared" si="1"/>
        <v>20</v>
      </c>
      <c r="P9" s="44">
        <v>20</v>
      </c>
      <c r="Q9" s="44">
        <v>20</v>
      </c>
      <c r="R9" s="44">
        <v>20</v>
      </c>
      <c r="S9" s="44">
        <v>20</v>
      </c>
      <c r="T9" s="44">
        <v>20</v>
      </c>
      <c r="U9" s="45">
        <f t="shared" si="2"/>
        <v>20</v>
      </c>
      <c r="V9" s="44">
        <v>15</v>
      </c>
      <c r="W9" s="44">
        <v>15</v>
      </c>
      <c r="X9" s="44">
        <v>15</v>
      </c>
      <c r="Y9" s="44">
        <v>15</v>
      </c>
      <c r="Z9" s="44">
        <v>15</v>
      </c>
      <c r="AA9" s="45">
        <f t="shared" si="3"/>
        <v>15</v>
      </c>
      <c r="AB9" s="46">
        <v>25</v>
      </c>
      <c r="AC9" s="46">
        <v>25</v>
      </c>
      <c r="AD9" s="46">
        <v>25</v>
      </c>
      <c r="AE9" s="46">
        <v>25</v>
      </c>
      <c r="AF9" s="46">
        <v>25</v>
      </c>
      <c r="AG9" s="47">
        <f t="shared" si="4"/>
        <v>25</v>
      </c>
      <c r="AH9" s="48">
        <f t="shared" si="5"/>
        <v>98</v>
      </c>
      <c r="AI9" s="31">
        <f t="shared" si="6"/>
        <v>434.39709999999997</v>
      </c>
      <c r="AJ9" s="31">
        <f t="shared" si="7"/>
        <v>83.300000000000011</v>
      </c>
      <c r="AK9" s="41">
        <f t="shared" si="8"/>
        <v>517.69709999999998</v>
      </c>
      <c r="AL9" s="33">
        <v>5</v>
      </c>
    </row>
    <row r="10" spans="1:66" ht="30.75" thickBot="1" x14ac:dyDescent="0.3">
      <c r="A10" s="20" t="s">
        <v>35</v>
      </c>
      <c r="B10" s="24" t="s">
        <v>97</v>
      </c>
      <c r="C10" s="22">
        <v>486.51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35</v>
      </c>
      <c r="AC10" s="10">
        <v>35</v>
      </c>
      <c r="AD10" s="10">
        <v>35</v>
      </c>
      <c r="AE10" s="10">
        <v>35</v>
      </c>
      <c r="AF10" s="10">
        <v>35</v>
      </c>
      <c r="AG10" s="35">
        <f t="shared" si="4"/>
        <v>35</v>
      </c>
      <c r="AH10" s="11">
        <f t="shared" si="5"/>
        <v>132</v>
      </c>
      <c r="AI10" s="12">
        <f t="shared" si="6"/>
        <v>403.80329999999998</v>
      </c>
      <c r="AJ10" s="12">
        <f t="shared" si="7"/>
        <v>112.2</v>
      </c>
      <c r="AK10" s="13">
        <f t="shared" si="8"/>
        <v>516.00329999999997</v>
      </c>
      <c r="AL10" s="33">
        <v>6</v>
      </c>
    </row>
    <row r="11" spans="1:66" ht="30.75" thickBot="1" x14ac:dyDescent="0.3">
      <c r="A11" s="20" t="s">
        <v>33</v>
      </c>
      <c r="B11" s="24" t="s">
        <v>93</v>
      </c>
      <c r="C11" s="21">
        <v>550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  <c r="I11" s="7">
        <f t="shared" si="0"/>
        <v>9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9">
        <f t="shared" si="1"/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9">
        <f t="shared" si="2"/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9">
        <f t="shared" si="3"/>
        <v>10</v>
      </c>
      <c r="AB11" s="10">
        <v>25</v>
      </c>
      <c r="AC11" s="10">
        <v>25</v>
      </c>
      <c r="AD11" s="10">
        <v>25</v>
      </c>
      <c r="AE11" s="10">
        <v>25</v>
      </c>
      <c r="AF11" s="10">
        <v>25</v>
      </c>
      <c r="AG11" s="17">
        <f t="shared" si="4"/>
        <v>25</v>
      </c>
      <c r="AH11" s="11">
        <f t="shared" si="5"/>
        <v>64</v>
      </c>
      <c r="AI11" s="12">
        <f t="shared" si="6"/>
        <v>456.5</v>
      </c>
      <c r="AJ11" s="12">
        <f t="shared" si="7"/>
        <v>54.400000000000006</v>
      </c>
      <c r="AK11" s="13">
        <f t="shared" si="8"/>
        <v>510.9</v>
      </c>
      <c r="AL11" s="33">
        <v>7</v>
      </c>
    </row>
    <row r="12" spans="1:66" ht="30.75" thickBot="1" x14ac:dyDescent="0.3">
      <c r="A12" s="20" t="s">
        <v>32</v>
      </c>
      <c r="B12" s="24" t="s">
        <v>99</v>
      </c>
      <c r="C12" s="22">
        <v>458.93</v>
      </c>
      <c r="D12" s="6">
        <v>42</v>
      </c>
      <c r="E12" s="6">
        <v>42</v>
      </c>
      <c r="F12" s="6">
        <v>42</v>
      </c>
      <c r="G12" s="6">
        <v>42</v>
      </c>
      <c r="H12" s="6">
        <v>42</v>
      </c>
      <c r="I12" s="7">
        <f t="shared" si="0"/>
        <v>42</v>
      </c>
      <c r="J12" s="8">
        <v>20</v>
      </c>
      <c r="K12" s="8">
        <v>20</v>
      </c>
      <c r="L12" s="8">
        <v>20</v>
      </c>
      <c r="M12" s="8">
        <v>20</v>
      </c>
      <c r="N12" s="8">
        <v>20</v>
      </c>
      <c r="O12" s="9">
        <f t="shared" si="1"/>
        <v>20</v>
      </c>
      <c r="P12" s="8">
        <v>20</v>
      </c>
      <c r="Q12" s="8">
        <v>20</v>
      </c>
      <c r="R12" s="8">
        <v>20</v>
      </c>
      <c r="S12" s="8">
        <v>20</v>
      </c>
      <c r="T12" s="8">
        <v>20</v>
      </c>
      <c r="U12" s="9">
        <f t="shared" si="2"/>
        <v>20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10">
        <v>40</v>
      </c>
      <c r="AC12" s="10">
        <v>40</v>
      </c>
      <c r="AD12" s="10">
        <v>40</v>
      </c>
      <c r="AE12" s="10">
        <v>40</v>
      </c>
      <c r="AF12" s="10">
        <v>40</v>
      </c>
      <c r="AG12" s="17">
        <f t="shared" si="4"/>
        <v>40</v>
      </c>
      <c r="AH12" s="11">
        <f t="shared" si="5"/>
        <v>137</v>
      </c>
      <c r="AI12" s="12">
        <f t="shared" si="6"/>
        <v>380.9119</v>
      </c>
      <c r="AJ12" s="12">
        <f t="shared" si="7"/>
        <v>116.45</v>
      </c>
      <c r="AK12" s="13">
        <f t="shared" si="8"/>
        <v>497.36189999999999</v>
      </c>
      <c r="AL12" s="33">
        <v>8</v>
      </c>
    </row>
    <row r="13" spans="1:66" ht="30.75" thickBot="1" x14ac:dyDescent="0.3">
      <c r="A13" s="20" t="s">
        <v>36</v>
      </c>
      <c r="B13" s="24" t="s">
        <v>118</v>
      </c>
      <c r="C13" s="22">
        <v>353.62</v>
      </c>
      <c r="D13" s="6">
        <v>47.9</v>
      </c>
      <c r="E13" s="6">
        <v>47.9</v>
      </c>
      <c r="F13" s="6">
        <v>47.9</v>
      </c>
      <c r="G13" s="6">
        <v>47.9</v>
      </c>
      <c r="H13" s="6">
        <v>47.9</v>
      </c>
      <c r="I13" s="7">
        <f t="shared" si="0"/>
        <v>47.9</v>
      </c>
      <c r="J13" s="8">
        <v>35</v>
      </c>
      <c r="K13" s="8">
        <v>35</v>
      </c>
      <c r="L13" s="8">
        <v>35</v>
      </c>
      <c r="M13" s="8">
        <v>35</v>
      </c>
      <c r="N13" s="8">
        <v>35</v>
      </c>
      <c r="O13" s="9">
        <f t="shared" si="1"/>
        <v>35</v>
      </c>
      <c r="P13" s="8">
        <v>35</v>
      </c>
      <c r="Q13" s="8">
        <v>35</v>
      </c>
      <c r="R13" s="8">
        <v>35</v>
      </c>
      <c r="S13" s="8">
        <v>35</v>
      </c>
      <c r="T13" s="8">
        <v>35</v>
      </c>
      <c r="U13" s="9">
        <f t="shared" si="2"/>
        <v>35</v>
      </c>
      <c r="V13" s="8">
        <v>30</v>
      </c>
      <c r="W13" s="8">
        <v>30</v>
      </c>
      <c r="X13" s="8">
        <v>30</v>
      </c>
      <c r="Y13" s="8">
        <v>30</v>
      </c>
      <c r="Z13" s="8">
        <v>30</v>
      </c>
      <c r="AA13" s="9">
        <f t="shared" si="3"/>
        <v>30</v>
      </c>
      <c r="AB13" s="10">
        <v>50</v>
      </c>
      <c r="AC13" s="10">
        <v>50</v>
      </c>
      <c r="AD13" s="10">
        <v>50</v>
      </c>
      <c r="AE13" s="10">
        <v>50</v>
      </c>
      <c r="AF13" s="10">
        <v>50</v>
      </c>
      <c r="AG13" s="17">
        <f t="shared" si="4"/>
        <v>50</v>
      </c>
      <c r="AH13" s="11">
        <f t="shared" si="5"/>
        <v>197.9</v>
      </c>
      <c r="AI13" s="12">
        <f t="shared" si="6"/>
        <v>293.50459999999998</v>
      </c>
      <c r="AJ13" s="12">
        <f t="shared" si="7"/>
        <v>168.215</v>
      </c>
      <c r="AK13" s="13">
        <f t="shared" si="8"/>
        <v>461.71960000000001</v>
      </c>
      <c r="AL13" s="33">
        <v>9</v>
      </c>
    </row>
    <row r="14" spans="1:66" ht="30.75" customHeight="1" thickBot="1" x14ac:dyDescent="0.3">
      <c r="A14" s="20" t="s">
        <v>22</v>
      </c>
      <c r="B14" s="24" t="s">
        <v>101</v>
      </c>
      <c r="C14" s="22">
        <v>378.28</v>
      </c>
      <c r="D14" s="42">
        <v>49</v>
      </c>
      <c r="E14" s="42">
        <v>49</v>
      </c>
      <c r="F14" s="42">
        <v>49</v>
      </c>
      <c r="G14" s="42">
        <v>49</v>
      </c>
      <c r="H14" s="42">
        <v>49</v>
      </c>
      <c r="I14" s="43">
        <f t="shared" si="0"/>
        <v>49</v>
      </c>
      <c r="J14" s="44">
        <v>25</v>
      </c>
      <c r="K14" s="44">
        <v>25</v>
      </c>
      <c r="L14" s="44">
        <v>25</v>
      </c>
      <c r="M14" s="44">
        <v>25</v>
      </c>
      <c r="N14" s="44">
        <v>25</v>
      </c>
      <c r="O14" s="45">
        <f t="shared" si="1"/>
        <v>25</v>
      </c>
      <c r="P14" s="44">
        <v>25</v>
      </c>
      <c r="Q14" s="44">
        <v>25</v>
      </c>
      <c r="R14" s="44">
        <v>25</v>
      </c>
      <c r="S14" s="44">
        <v>25</v>
      </c>
      <c r="T14" s="44">
        <v>25</v>
      </c>
      <c r="U14" s="45">
        <f t="shared" si="2"/>
        <v>25</v>
      </c>
      <c r="V14" s="44">
        <v>15</v>
      </c>
      <c r="W14" s="44">
        <v>15</v>
      </c>
      <c r="X14" s="44">
        <v>15</v>
      </c>
      <c r="Y14" s="44">
        <v>15</v>
      </c>
      <c r="Z14" s="44">
        <v>15</v>
      </c>
      <c r="AA14" s="45">
        <f t="shared" si="3"/>
        <v>15</v>
      </c>
      <c r="AB14" s="46">
        <v>40</v>
      </c>
      <c r="AC14" s="46">
        <v>40</v>
      </c>
      <c r="AD14" s="46">
        <v>40</v>
      </c>
      <c r="AE14" s="46">
        <v>40</v>
      </c>
      <c r="AF14" s="46">
        <v>40</v>
      </c>
      <c r="AG14" s="47">
        <f t="shared" si="4"/>
        <v>40</v>
      </c>
      <c r="AH14" s="48">
        <f t="shared" si="5"/>
        <v>154</v>
      </c>
      <c r="AI14" s="31">
        <f t="shared" si="6"/>
        <v>313.97239999999994</v>
      </c>
      <c r="AJ14" s="31">
        <f t="shared" si="7"/>
        <v>130.9</v>
      </c>
      <c r="AK14" s="32">
        <f t="shared" si="8"/>
        <v>444.87239999999997</v>
      </c>
      <c r="AL14" s="33">
        <v>10</v>
      </c>
    </row>
    <row r="15" spans="1:66" ht="30.75" thickBot="1" x14ac:dyDescent="0.3">
      <c r="A15" s="20" t="s">
        <v>31</v>
      </c>
      <c r="B15" s="24" t="s">
        <v>102</v>
      </c>
      <c r="C15" s="22">
        <v>352.67</v>
      </c>
      <c r="D15" s="6">
        <v>34</v>
      </c>
      <c r="E15" s="6">
        <v>34</v>
      </c>
      <c r="F15" s="6">
        <v>34</v>
      </c>
      <c r="G15" s="6">
        <v>34</v>
      </c>
      <c r="H15" s="6">
        <v>34</v>
      </c>
      <c r="I15" s="7">
        <f t="shared" si="0"/>
        <v>34</v>
      </c>
      <c r="J15" s="8">
        <v>25</v>
      </c>
      <c r="K15" s="8">
        <v>25</v>
      </c>
      <c r="L15" s="8">
        <v>25</v>
      </c>
      <c r="M15" s="8">
        <v>25</v>
      </c>
      <c r="N15" s="8">
        <v>25</v>
      </c>
      <c r="O15" s="9">
        <f t="shared" si="1"/>
        <v>25</v>
      </c>
      <c r="P15" s="8">
        <v>25</v>
      </c>
      <c r="Q15" s="8">
        <v>25</v>
      </c>
      <c r="R15" s="8">
        <v>25</v>
      </c>
      <c r="S15" s="8">
        <v>25</v>
      </c>
      <c r="T15" s="8">
        <v>25</v>
      </c>
      <c r="U15" s="9">
        <f t="shared" si="2"/>
        <v>25</v>
      </c>
      <c r="V15" s="8">
        <v>15</v>
      </c>
      <c r="W15" s="8">
        <v>15</v>
      </c>
      <c r="X15" s="8">
        <v>15</v>
      </c>
      <c r="Y15" s="8">
        <v>15</v>
      </c>
      <c r="Z15" s="8">
        <v>15</v>
      </c>
      <c r="AA15" s="9">
        <f t="shared" si="3"/>
        <v>15</v>
      </c>
      <c r="AB15" s="10">
        <v>45</v>
      </c>
      <c r="AC15" s="10">
        <v>45</v>
      </c>
      <c r="AD15" s="10">
        <v>45</v>
      </c>
      <c r="AE15" s="10">
        <v>45</v>
      </c>
      <c r="AF15" s="10">
        <v>45</v>
      </c>
      <c r="AG15" s="17">
        <f t="shared" si="4"/>
        <v>45</v>
      </c>
      <c r="AH15" s="11">
        <f t="shared" si="5"/>
        <v>144</v>
      </c>
      <c r="AI15" s="12">
        <f t="shared" si="6"/>
        <v>292.71609999999998</v>
      </c>
      <c r="AJ15" s="12">
        <f t="shared" si="7"/>
        <v>122.4</v>
      </c>
      <c r="AK15" s="13">
        <f t="shared" si="8"/>
        <v>415.11609999999996</v>
      </c>
      <c r="AL15" s="33">
        <v>11</v>
      </c>
    </row>
    <row r="16" spans="1:66" ht="30.75" thickBot="1" x14ac:dyDescent="0.3">
      <c r="A16" s="20" t="s">
        <v>30</v>
      </c>
      <c r="B16" s="24" t="s">
        <v>103</v>
      </c>
      <c r="C16" s="22">
        <v>333.01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7">
        <f t="shared" si="0"/>
        <v>50</v>
      </c>
      <c r="J16" s="8">
        <v>20</v>
      </c>
      <c r="K16" s="8">
        <v>20</v>
      </c>
      <c r="L16" s="8">
        <v>20</v>
      </c>
      <c r="M16" s="8">
        <v>20</v>
      </c>
      <c r="N16" s="8">
        <v>20</v>
      </c>
      <c r="O16" s="9">
        <f t="shared" si="1"/>
        <v>20</v>
      </c>
      <c r="P16" s="8">
        <v>20</v>
      </c>
      <c r="Q16" s="8">
        <v>20</v>
      </c>
      <c r="R16" s="8">
        <v>20</v>
      </c>
      <c r="S16" s="8">
        <v>20</v>
      </c>
      <c r="T16" s="8">
        <v>20</v>
      </c>
      <c r="U16" s="9">
        <f t="shared" si="2"/>
        <v>20</v>
      </c>
      <c r="V16" s="8">
        <v>15</v>
      </c>
      <c r="W16" s="8">
        <v>15</v>
      </c>
      <c r="X16" s="8">
        <v>15</v>
      </c>
      <c r="Y16" s="8">
        <v>15</v>
      </c>
      <c r="Z16" s="8">
        <v>15</v>
      </c>
      <c r="AA16" s="9">
        <f t="shared" si="3"/>
        <v>15</v>
      </c>
      <c r="AB16" s="10">
        <v>40</v>
      </c>
      <c r="AC16" s="10">
        <v>40</v>
      </c>
      <c r="AD16" s="10">
        <v>40</v>
      </c>
      <c r="AE16" s="10">
        <v>40</v>
      </c>
      <c r="AF16" s="10">
        <v>40</v>
      </c>
      <c r="AG16" s="17">
        <f t="shared" si="4"/>
        <v>40</v>
      </c>
      <c r="AH16" s="11">
        <f t="shared" si="5"/>
        <v>145</v>
      </c>
      <c r="AI16" s="12">
        <f t="shared" si="6"/>
        <v>276.39830000000001</v>
      </c>
      <c r="AJ16" s="12">
        <f t="shared" si="7"/>
        <v>123.25000000000001</v>
      </c>
      <c r="AK16" s="13">
        <f t="shared" si="8"/>
        <v>399.64830000000001</v>
      </c>
      <c r="AL16" s="33">
        <v>12</v>
      </c>
    </row>
    <row r="17" spans="1:38" ht="48" customHeight="1" thickBot="1" x14ac:dyDescent="0.3">
      <c r="A17" s="20" t="s">
        <v>34</v>
      </c>
      <c r="B17" s="24" t="s">
        <v>95</v>
      </c>
      <c r="C17" s="22">
        <v>505.41</v>
      </c>
      <c r="D17" s="106" t="s">
        <v>145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8"/>
      <c r="AL17" s="14"/>
    </row>
    <row r="18" spans="1:38" ht="48" customHeight="1" thickBot="1" x14ac:dyDescent="0.3">
      <c r="A18" s="20" t="s">
        <v>40</v>
      </c>
      <c r="B18" s="24" t="s">
        <v>100</v>
      </c>
      <c r="C18" s="22">
        <v>429.49</v>
      </c>
      <c r="D18" s="106" t="s">
        <v>145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8"/>
      <c r="AL18" s="14"/>
    </row>
    <row r="19" spans="1:38" ht="30.75" customHeight="1" thickBot="1" x14ac:dyDescent="0.3">
      <c r="A19" s="20" t="s">
        <v>21</v>
      </c>
      <c r="B19" s="24" t="s">
        <v>104</v>
      </c>
      <c r="C19" s="22">
        <v>248.77</v>
      </c>
      <c r="D19" s="106" t="s">
        <v>145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8"/>
      <c r="AL19" s="14"/>
    </row>
  </sheetData>
  <sheetProtection algorithmName="SHA-512" hashValue="M/3F5GJ0bg7hR2i9k7vzSP138QMeTavVHYNgZCZR6KA3ZUW5/H1tCwlcgW1jOdH4ewtgcaeSBHIbOnCrxNL4ew==" saltValue="9Z5p0XudfSBvn7xyLmzWgg==" spinCount="100000" sheet="1" objects="1" scenarios="1"/>
  <sortState ref="A5:AK19">
    <sortCondition descending="1" ref="AK5:AK19"/>
  </sortState>
  <mergeCells count="18">
    <mergeCell ref="P3:U3"/>
    <mergeCell ref="V3:AA3"/>
    <mergeCell ref="D17:AK17"/>
    <mergeCell ref="D18:AK18"/>
    <mergeCell ref="D19:AK19"/>
    <mergeCell ref="BM6:BM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21"/>
  <sheetViews>
    <sheetView topLeftCell="B1" zoomScale="73" zoomScaleNormal="73" workbookViewId="0">
      <selection activeCell="J10" sqref="J10:N10"/>
    </sheetView>
  </sheetViews>
  <sheetFormatPr defaultRowHeight="15" x14ac:dyDescent="0.25"/>
  <cols>
    <col min="1" max="1" width="19.5703125" hidden="1" customWidth="1"/>
    <col min="2" max="34" width="8.7109375" customWidth="1"/>
    <col min="35" max="35" width="11.42578125" customWidth="1"/>
    <col min="36" max="36" width="11.28515625" customWidth="1"/>
    <col min="37" max="37" width="11.140625" customWidth="1"/>
    <col min="38" max="38" width="8.7109375" customWidth="1"/>
    <col min="39" max="39" width="6.140625" customWidth="1"/>
    <col min="40" max="40" width="15.140625" customWidth="1"/>
    <col min="41" max="41" width="16.140625" customWidth="1"/>
    <col min="42" max="42" width="14.28515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3" ht="35.25" customHeight="1" thickBot="1" x14ac:dyDescent="0.3">
      <c r="B1" s="78" t="s">
        <v>86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63" ht="50.25" customHeight="1" thickBot="1" x14ac:dyDescent="0.3">
      <c r="A2" s="19" t="s">
        <v>19</v>
      </c>
      <c r="B2" s="112" t="s">
        <v>3</v>
      </c>
      <c r="C2" s="112" t="s">
        <v>13</v>
      </c>
      <c r="D2" s="113" t="s">
        <v>5</v>
      </c>
      <c r="E2" s="114"/>
      <c r="F2" s="114"/>
      <c r="G2" s="114"/>
      <c r="H2" s="114"/>
      <c r="I2" s="115"/>
      <c r="J2" s="116" t="s">
        <v>14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8"/>
      <c r="AB2" s="92" t="s">
        <v>1</v>
      </c>
      <c r="AC2" s="93"/>
      <c r="AD2" s="93"/>
      <c r="AE2" s="93"/>
      <c r="AF2" s="93"/>
      <c r="AG2" s="94"/>
      <c r="AH2" s="119" t="s">
        <v>15</v>
      </c>
      <c r="AI2" s="112" t="s">
        <v>16</v>
      </c>
      <c r="AJ2" s="112" t="s">
        <v>17</v>
      </c>
      <c r="AK2" s="102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63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63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63" ht="30.75" thickBot="1" x14ac:dyDescent="0.3">
      <c r="A5" s="20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7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7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7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7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:AG17" si="4">AVERAGE(AB5:AF5)</f>
        <v>40</v>
      </c>
      <c r="AH5" s="11">
        <f t="shared" ref="AH5:AH17" si="5">SUM(I5,O5,U5,AA5,AG5)</f>
        <v>190</v>
      </c>
      <c r="AI5" s="12">
        <f t="shared" ref="AI5:AI17" si="6">C5*83%</f>
        <v>647.77350000000001</v>
      </c>
      <c r="AJ5" s="12">
        <f t="shared" ref="AJ5:AJ17" si="7">AH5*5*17%</f>
        <v>161.5</v>
      </c>
      <c r="AK5" s="13">
        <f t="shared" ref="AK5:AK17" si="8"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BI5" s="15"/>
      <c r="BJ5" s="15"/>
      <c r="BK5" s="15"/>
    </row>
    <row r="6" spans="1:63" ht="30.75" thickBot="1" x14ac:dyDescent="0.3">
      <c r="A6" s="20" t="s">
        <v>38</v>
      </c>
      <c r="B6" s="24" t="s">
        <v>109</v>
      </c>
      <c r="C6" s="24">
        <v>585.41000000000008</v>
      </c>
      <c r="D6" s="6">
        <v>39.1</v>
      </c>
      <c r="E6" s="6">
        <v>39.1</v>
      </c>
      <c r="F6" s="6">
        <v>39.1</v>
      </c>
      <c r="G6" s="6">
        <v>39.1</v>
      </c>
      <c r="H6" s="6">
        <v>39.1</v>
      </c>
      <c r="I6" s="7">
        <f t="shared" si="0"/>
        <v>39.1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si="1"/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si="2"/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25</v>
      </c>
      <c r="AC6" s="10">
        <v>25</v>
      </c>
      <c r="AD6" s="10">
        <v>25</v>
      </c>
      <c r="AE6" s="10">
        <v>25</v>
      </c>
      <c r="AF6" s="10">
        <v>25</v>
      </c>
      <c r="AG6" s="17">
        <f t="shared" si="4"/>
        <v>25</v>
      </c>
      <c r="AH6" s="11">
        <f t="shared" si="5"/>
        <v>119.1</v>
      </c>
      <c r="AI6" s="12">
        <f t="shared" si="6"/>
        <v>485.89030000000002</v>
      </c>
      <c r="AJ6" s="12">
        <f t="shared" si="7"/>
        <v>101.23500000000001</v>
      </c>
      <c r="AK6" s="13">
        <f t="shared" si="8"/>
        <v>587.12530000000004</v>
      </c>
      <c r="AL6" s="33">
        <v>2</v>
      </c>
      <c r="AN6" s="18"/>
      <c r="AO6" s="18"/>
      <c r="AP6" s="18"/>
      <c r="AQ6" s="18"/>
      <c r="AR6" s="18"/>
      <c r="AS6" s="18"/>
      <c r="AT6" s="18"/>
      <c r="BI6" s="15"/>
      <c r="BJ6" s="75"/>
      <c r="BK6" s="15"/>
    </row>
    <row r="7" spans="1:63" ht="30.75" thickBot="1" x14ac:dyDescent="0.3">
      <c r="A7" s="20" t="s">
        <v>29</v>
      </c>
      <c r="B7" s="24" t="s">
        <v>94</v>
      </c>
      <c r="C7" s="24">
        <v>544.25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25</v>
      </c>
      <c r="K7" s="8">
        <v>25</v>
      </c>
      <c r="L7" s="8">
        <v>25</v>
      </c>
      <c r="M7" s="8">
        <v>25</v>
      </c>
      <c r="N7" s="8">
        <v>25</v>
      </c>
      <c r="O7" s="9">
        <f t="shared" si="1"/>
        <v>25</v>
      </c>
      <c r="P7" s="8">
        <v>25</v>
      </c>
      <c r="Q7" s="8">
        <v>25</v>
      </c>
      <c r="R7" s="8">
        <v>25</v>
      </c>
      <c r="S7" s="8">
        <v>25</v>
      </c>
      <c r="T7" s="8">
        <v>25</v>
      </c>
      <c r="U7" s="9">
        <f t="shared" si="2"/>
        <v>25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35">
        <f t="shared" si="4"/>
        <v>40</v>
      </c>
      <c r="AH7" s="11">
        <f t="shared" si="5"/>
        <v>147</v>
      </c>
      <c r="AI7" s="12">
        <f t="shared" si="6"/>
        <v>451.72749999999996</v>
      </c>
      <c r="AJ7" s="12">
        <f t="shared" si="7"/>
        <v>124.95</v>
      </c>
      <c r="AK7" s="13">
        <f t="shared" si="8"/>
        <v>576.67750000000001</v>
      </c>
      <c r="AL7" s="33">
        <v>3</v>
      </c>
      <c r="AN7" s="18"/>
      <c r="AO7" s="18"/>
      <c r="AP7" s="18"/>
      <c r="AQ7" s="18"/>
      <c r="AR7" s="18"/>
      <c r="AS7" s="18"/>
      <c r="AT7" s="18"/>
      <c r="BI7" s="15"/>
      <c r="BJ7" s="76"/>
      <c r="BK7" s="15"/>
    </row>
    <row r="8" spans="1:63" ht="30.75" thickBot="1" x14ac:dyDescent="0.3">
      <c r="A8" s="20" t="s">
        <v>37</v>
      </c>
      <c r="B8" s="24" t="s">
        <v>110</v>
      </c>
      <c r="C8" s="24">
        <v>509.27000000000004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25</v>
      </c>
      <c r="AC8" s="10">
        <v>25</v>
      </c>
      <c r="AD8" s="10">
        <v>25</v>
      </c>
      <c r="AE8" s="10">
        <v>25</v>
      </c>
      <c r="AF8" s="10">
        <v>25</v>
      </c>
      <c r="AG8" s="17">
        <f t="shared" si="4"/>
        <v>25</v>
      </c>
      <c r="AH8" s="11">
        <f t="shared" si="5"/>
        <v>122</v>
      </c>
      <c r="AI8" s="12">
        <f t="shared" si="6"/>
        <v>422.69409999999999</v>
      </c>
      <c r="AJ8" s="12">
        <f t="shared" si="7"/>
        <v>103.7</v>
      </c>
      <c r="AK8" s="13">
        <f t="shared" si="8"/>
        <v>526.39409999999998</v>
      </c>
      <c r="AL8" s="33">
        <v>4</v>
      </c>
      <c r="BI8" s="15"/>
      <c r="BJ8" s="77"/>
      <c r="BK8" s="15"/>
    </row>
    <row r="9" spans="1:63" ht="30.75" thickBot="1" x14ac:dyDescent="0.3">
      <c r="A9" s="20" t="s">
        <v>35</v>
      </c>
      <c r="B9" s="24" t="s">
        <v>97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11">
        <f t="shared" si="5"/>
        <v>132</v>
      </c>
      <c r="AI9" s="12">
        <f t="shared" si="6"/>
        <v>403.80329999999998</v>
      </c>
      <c r="AJ9" s="12">
        <f t="shared" si="7"/>
        <v>112.2</v>
      </c>
      <c r="AK9" s="13">
        <f t="shared" si="8"/>
        <v>516.00329999999997</v>
      </c>
      <c r="AL9" s="33">
        <v>5</v>
      </c>
    </row>
    <row r="10" spans="1:63" ht="30.75" thickBot="1" x14ac:dyDescent="0.3">
      <c r="A10" s="20" t="s">
        <v>32</v>
      </c>
      <c r="B10" s="24" t="s">
        <v>99</v>
      </c>
      <c r="C10" s="24">
        <v>458.93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40</v>
      </c>
      <c r="AC10" s="10">
        <v>40</v>
      </c>
      <c r="AD10" s="10">
        <v>40</v>
      </c>
      <c r="AE10" s="10">
        <v>40</v>
      </c>
      <c r="AF10" s="10">
        <v>40</v>
      </c>
      <c r="AG10" s="35">
        <f t="shared" si="4"/>
        <v>40</v>
      </c>
      <c r="AH10" s="11">
        <f t="shared" si="5"/>
        <v>137</v>
      </c>
      <c r="AI10" s="12">
        <f t="shared" si="6"/>
        <v>380.9119</v>
      </c>
      <c r="AJ10" s="12">
        <f t="shared" si="7"/>
        <v>116.45</v>
      </c>
      <c r="AK10" s="13">
        <f t="shared" si="8"/>
        <v>497.36189999999999</v>
      </c>
      <c r="AL10" s="33">
        <v>6</v>
      </c>
    </row>
    <row r="11" spans="1:63" ht="30.75" customHeight="1" thickBot="1" x14ac:dyDescent="0.3">
      <c r="A11" s="20" t="s">
        <v>36</v>
      </c>
      <c r="B11" s="24" t="s">
        <v>118</v>
      </c>
      <c r="C11" s="49">
        <v>353.62</v>
      </c>
      <c r="D11" s="42">
        <v>47.9</v>
      </c>
      <c r="E11" s="42">
        <v>47.9</v>
      </c>
      <c r="F11" s="42">
        <v>47.9</v>
      </c>
      <c r="G11" s="42">
        <v>47.9</v>
      </c>
      <c r="H11" s="42">
        <v>47.9</v>
      </c>
      <c r="I11" s="43">
        <f t="shared" si="0"/>
        <v>47.9</v>
      </c>
      <c r="J11" s="44">
        <v>35</v>
      </c>
      <c r="K11" s="44">
        <v>35</v>
      </c>
      <c r="L11" s="44">
        <v>35</v>
      </c>
      <c r="M11" s="44">
        <v>35</v>
      </c>
      <c r="N11" s="44">
        <v>35</v>
      </c>
      <c r="O11" s="45">
        <f t="shared" si="1"/>
        <v>35</v>
      </c>
      <c r="P11" s="44">
        <v>35</v>
      </c>
      <c r="Q11" s="44">
        <v>35</v>
      </c>
      <c r="R11" s="44">
        <v>35</v>
      </c>
      <c r="S11" s="44">
        <v>35</v>
      </c>
      <c r="T11" s="44">
        <v>35</v>
      </c>
      <c r="U11" s="45">
        <f t="shared" si="2"/>
        <v>35</v>
      </c>
      <c r="V11" s="44">
        <v>30</v>
      </c>
      <c r="W11" s="44">
        <v>30</v>
      </c>
      <c r="X11" s="44">
        <v>30</v>
      </c>
      <c r="Y11" s="44">
        <v>30</v>
      </c>
      <c r="Z11" s="44">
        <v>30</v>
      </c>
      <c r="AA11" s="45">
        <f t="shared" si="3"/>
        <v>30</v>
      </c>
      <c r="AB11" s="46">
        <v>50</v>
      </c>
      <c r="AC11" s="46">
        <v>50</v>
      </c>
      <c r="AD11" s="46">
        <v>50</v>
      </c>
      <c r="AE11" s="46">
        <v>50</v>
      </c>
      <c r="AF11" s="46">
        <v>50</v>
      </c>
      <c r="AG11" s="47">
        <f t="shared" si="4"/>
        <v>50</v>
      </c>
      <c r="AH11" s="48">
        <f t="shared" si="5"/>
        <v>197.9</v>
      </c>
      <c r="AI11" s="31">
        <f t="shared" si="6"/>
        <v>293.50459999999998</v>
      </c>
      <c r="AJ11" s="31">
        <f t="shared" si="7"/>
        <v>168.215</v>
      </c>
      <c r="AK11" s="41">
        <f t="shared" si="8"/>
        <v>461.71960000000001</v>
      </c>
      <c r="AL11" s="33">
        <v>7</v>
      </c>
    </row>
    <row r="12" spans="1:63" ht="30.75" thickBot="1" x14ac:dyDescent="0.3">
      <c r="A12" s="20" t="s">
        <v>22</v>
      </c>
      <c r="B12" s="24" t="s">
        <v>101</v>
      </c>
      <c r="C12" s="24">
        <v>378.28</v>
      </c>
      <c r="D12" s="6">
        <v>49</v>
      </c>
      <c r="E12" s="6">
        <v>49</v>
      </c>
      <c r="F12" s="6">
        <v>49</v>
      </c>
      <c r="G12" s="6">
        <v>49</v>
      </c>
      <c r="H12" s="6">
        <v>49</v>
      </c>
      <c r="I12" s="7">
        <f t="shared" si="0"/>
        <v>49</v>
      </c>
      <c r="J12" s="8">
        <v>25</v>
      </c>
      <c r="K12" s="8">
        <v>25</v>
      </c>
      <c r="L12" s="8">
        <v>25</v>
      </c>
      <c r="M12" s="8">
        <v>25</v>
      </c>
      <c r="N12" s="8">
        <v>25</v>
      </c>
      <c r="O12" s="9">
        <f t="shared" si="1"/>
        <v>25</v>
      </c>
      <c r="P12" s="8">
        <v>25</v>
      </c>
      <c r="Q12" s="8">
        <v>25</v>
      </c>
      <c r="R12" s="8">
        <v>25</v>
      </c>
      <c r="S12" s="8">
        <v>25</v>
      </c>
      <c r="T12" s="8">
        <v>25</v>
      </c>
      <c r="U12" s="9">
        <f t="shared" si="2"/>
        <v>25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10">
        <v>40</v>
      </c>
      <c r="AC12" s="10">
        <v>40</v>
      </c>
      <c r="AD12" s="10">
        <v>40</v>
      </c>
      <c r="AE12" s="10">
        <v>40</v>
      </c>
      <c r="AF12" s="10">
        <v>40</v>
      </c>
      <c r="AG12" s="17">
        <f t="shared" si="4"/>
        <v>40</v>
      </c>
      <c r="AH12" s="11">
        <f t="shared" si="5"/>
        <v>154</v>
      </c>
      <c r="AI12" s="12">
        <f t="shared" si="6"/>
        <v>313.97239999999994</v>
      </c>
      <c r="AJ12" s="12">
        <f t="shared" si="7"/>
        <v>130.9</v>
      </c>
      <c r="AK12" s="13">
        <f t="shared" si="8"/>
        <v>444.87239999999997</v>
      </c>
      <c r="AL12" s="33">
        <v>8</v>
      </c>
    </row>
    <row r="13" spans="1:63" ht="30.75" thickBot="1" x14ac:dyDescent="0.3">
      <c r="A13" s="20" t="s">
        <v>41</v>
      </c>
      <c r="B13" s="24" t="s">
        <v>107</v>
      </c>
      <c r="C13" s="24">
        <v>388.17</v>
      </c>
      <c r="D13" s="6">
        <v>33.6</v>
      </c>
      <c r="E13" s="6">
        <v>33.6</v>
      </c>
      <c r="F13" s="6">
        <v>33.6</v>
      </c>
      <c r="G13" s="6">
        <v>33.6</v>
      </c>
      <c r="H13" s="6">
        <v>33.6</v>
      </c>
      <c r="I13" s="7">
        <f t="shared" si="0"/>
        <v>33.6</v>
      </c>
      <c r="J13" s="8">
        <v>25</v>
      </c>
      <c r="K13" s="8">
        <v>25</v>
      </c>
      <c r="L13" s="8">
        <v>25</v>
      </c>
      <c r="M13" s="8">
        <v>25</v>
      </c>
      <c r="N13" s="8">
        <v>25</v>
      </c>
      <c r="O13" s="9">
        <f t="shared" si="1"/>
        <v>25</v>
      </c>
      <c r="P13" s="8">
        <v>25</v>
      </c>
      <c r="Q13" s="8">
        <v>25</v>
      </c>
      <c r="R13" s="8">
        <v>25</v>
      </c>
      <c r="S13" s="8">
        <v>25</v>
      </c>
      <c r="T13" s="8">
        <v>25</v>
      </c>
      <c r="U13" s="9">
        <f t="shared" si="2"/>
        <v>25</v>
      </c>
      <c r="V13" s="8">
        <v>20</v>
      </c>
      <c r="W13" s="8">
        <v>20</v>
      </c>
      <c r="X13" s="8">
        <v>20</v>
      </c>
      <c r="Y13" s="8">
        <v>20</v>
      </c>
      <c r="Z13" s="8">
        <v>20</v>
      </c>
      <c r="AA13" s="9">
        <f t="shared" si="3"/>
        <v>20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35">
        <f t="shared" si="4"/>
        <v>40</v>
      </c>
      <c r="AH13" s="11">
        <f t="shared" si="5"/>
        <v>143.6</v>
      </c>
      <c r="AI13" s="12">
        <f t="shared" si="6"/>
        <v>322.18110000000001</v>
      </c>
      <c r="AJ13" s="12">
        <f t="shared" si="7"/>
        <v>122.06</v>
      </c>
      <c r="AK13" s="13">
        <f t="shared" si="8"/>
        <v>444.24110000000002</v>
      </c>
      <c r="AL13" s="33">
        <v>9</v>
      </c>
    </row>
    <row r="14" spans="1:63" ht="30.75" thickBot="1" x14ac:dyDescent="0.3">
      <c r="A14" s="20" t="s">
        <v>42</v>
      </c>
      <c r="B14" s="24" t="s">
        <v>105</v>
      </c>
      <c r="C14" s="24">
        <v>247.56</v>
      </c>
      <c r="D14" s="6">
        <v>50</v>
      </c>
      <c r="E14" s="6">
        <v>50</v>
      </c>
      <c r="F14" s="6">
        <v>50</v>
      </c>
      <c r="G14" s="6">
        <v>50</v>
      </c>
      <c r="H14" s="6">
        <v>50</v>
      </c>
      <c r="I14" s="7">
        <f t="shared" si="0"/>
        <v>50</v>
      </c>
      <c r="J14" s="8">
        <v>35</v>
      </c>
      <c r="K14" s="8">
        <v>35</v>
      </c>
      <c r="L14" s="8">
        <v>35</v>
      </c>
      <c r="M14" s="8">
        <v>35</v>
      </c>
      <c r="N14" s="8">
        <v>35</v>
      </c>
      <c r="O14" s="9">
        <f t="shared" si="1"/>
        <v>35</v>
      </c>
      <c r="P14" s="8">
        <v>35</v>
      </c>
      <c r="Q14" s="8">
        <v>35</v>
      </c>
      <c r="R14" s="8">
        <v>35</v>
      </c>
      <c r="S14" s="8">
        <v>35</v>
      </c>
      <c r="T14" s="8">
        <v>35</v>
      </c>
      <c r="U14" s="9">
        <f t="shared" si="2"/>
        <v>35</v>
      </c>
      <c r="V14" s="8">
        <v>30</v>
      </c>
      <c r="W14" s="8">
        <v>30</v>
      </c>
      <c r="X14" s="8">
        <v>30</v>
      </c>
      <c r="Y14" s="8">
        <v>30</v>
      </c>
      <c r="Z14" s="8">
        <v>30</v>
      </c>
      <c r="AA14" s="9">
        <f t="shared" si="3"/>
        <v>30</v>
      </c>
      <c r="AB14" s="10">
        <v>50</v>
      </c>
      <c r="AC14" s="10">
        <v>50</v>
      </c>
      <c r="AD14" s="10">
        <v>50</v>
      </c>
      <c r="AE14" s="10">
        <v>50</v>
      </c>
      <c r="AF14" s="10">
        <v>50</v>
      </c>
      <c r="AG14" s="35">
        <f t="shared" si="4"/>
        <v>50</v>
      </c>
      <c r="AH14" s="11">
        <f t="shared" si="5"/>
        <v>200</v>
      </c>
      <c r="AI14" s="12">
        <f t="shared" si="6"/>
        <v>205.47479999999999</v>
      </c>
      <c r="AJ14" s="12">
        <f t="shared" si="7"/>
        <v>170</v>
      </c>
      <c r="AK14" s="13">
        <f t="shared" si="8"/>
        <v>375.47479999999996</v>
      </c>
      <c r="AL14" s="33">
        <v>10</v>
      </c>
    </row>
    <row r="15" spans="1:63" ht="30.75" thickBot="1" x14ac:dyDescent="0.3">
      <c r="A15" s="20" t="s">
        <v>26</v>
      </c>
      <c r="B15" s="24" t="s">
        <v>92</v>
      </c>
      <c r="C15" s="24">
        <v>301.71000000000004</v>
      </c>
      <c r="D15" s="6">
        <v>40</v>
      </c>
      <c r="E15" s="6">
        <v>40</v>
      </c>
      <c r="F15" s="6">
        <v>40</v>
      </c>
      <c r="G15" s="6">
        <v>40</v>
      </c>
      <c r="H15" s="6">
        <v>40</v>
      </c>
      <c r="I15" s="7">
        <f t="shared" si="0"/>
        <v>40</v>
      </c>
      <c r="J15" s="8">
        <v>15</v>
      </c>
      <c r="K15" s="8">
        <v>15</v>
      </c>
      <c r="L15" s="8">
        <v>15</v>
      </c>
      <c r="M15" s="8">
        <v>15</v>
      </c>
      <c r="N15" s="8">
        <v>15</v>
      </c>
      <c r="O15" s="9">
        <f t="shared" si="1"/>
        <v>15</v>
      </c>
      <c r="P15" s="8">
        <v>15</v>
      </c>
      <c r="Q15" s="8">
        <v>15</v>
      </c>
      <c r="R15" s="8">
        <v>15</v>
      </c>
      <c r="S15" s="8">
        <v>15</v>
      </c>
      <c r="T15" s="8">
        <v>15</v>
      </c>
      <c r="U15" s="9">
        <f t="shared" si="2"/>
        <v>15</v>
      </c>
      <c r="V15" s="8">
        <v>10</v>
      </c>
      <c r="W15" s="8">
        <v>10</v>
      </c>
      <c r="X15" s="8">
        <v>10</v>
      </c>
      <c r="Y15" s="8">
        <v>10</v>
      </c>
      <c r="Z15" s="8">
        <v>10</v>
      </c>
      <c r="AA15" s="9">
        <f t="shared" si="3"/>
        <v>10</v>
      </c>
      <c r="AB15" s="10">
        <v>25</v>
      </c>
      <c r="AC15" s="10">
        <v>25</v>
      </c>
      <c r="AD15" s="10">
        <v>25</v>
      </c>
      <c r="AE15" s="10">
        <v>25</v>
      </c>
      <c r="AF15" s="10">
        <v>25</v>
      </c>
      <c r="AG15" s="35">
        <f t="shared" si="4"/>
        <v>25</v>
      </c>
      <c r="AH15" s="11">
        <f t="shared" si="5"/>
        <v>105</v>
      </c>
      <c r="AI15" s="12">
        <f t="shared" si="6"/>
        <v>250.41930000000002</v>
      </c>
      <c r="AJ15" s="12">
        <f t="shared" si="7"/>
        <v>89.25</v>
      </c>
      <c r="AK15" s="13">
        <f t="shared" si="8"/>
        <v>339.66930000000002</v>
      </c>
      <c r="AL15" s="33">
        <v>11</v>
      </c>
    </row>
    <row r="16" spans="1:63" ht="30.75" customHeight="1" thickBot="1" x14ac:dyDescent="0.3">
      <c r="A16" s="20" t="s">
        <v>43</v>
      </c>
      <c r="B16" s="24" t="s">
        <v>106</v>
      </c>
      <c r="C16" s="24">
        <v>228.24</v>
      </c>
      <c r="D16" s="50">
        <v>50</v>
      </c>
      <c r="E16" s="42">
        <v>50</v>
      </c>
      <c r="F16" s="42">
        <v>50</v>
      </c>
      <c r="G16" s="42">
        <v>50</v>
      </c>
      <c r="H16" s="42">
        <v>50</v>
      </c>
      <c r="I16" s="43">
        <f t="shared" si="0"/>
        <v>50</v>
      </c>
      <c r="J16" s="44">
        <v>10</v>
      </c>
      <c r="K16" s="44">
        <v>10</v>
      </c>
      <c r="L16" s="44">
        <v>10</v>
      </c>
      <c r="M16" s="44">
        <v>10</v>
      </c>
      <c r="N16" s="44">
        <v>10</v>
      </c>
      <c r="O16" s="45">
        <f t="shared" si="1"/>
        <v>10</v>
      </c>
      <c r="P16" s="44">
        <v>10</v>
      </c>
      <c r="Q16" s="44">
        <v>10</v>
      </c>
      <c r="R16" s="44">
        <v>10</v>
      </c>
      <c r="S16" s="44">
        <v>10</v>
      </c>
      <c r="T16" s="44">
        <v>10</v>
      </c>
      <c r="U16" s="45">
        <f t="shared" si="2"/>
        <v>10</v>
      </c>
      <c r="V16" s="44">
        <v>5</v>
      </c>
      <c r="W16" s="44">
        <v>5</v>
      </c>
      <c r="X16" s="44">
        <v>5</v>
      </c>
      <c r="Y16" s="44">
        <v>5</v>
      </c>
      <c r="Z16" s="44">
        <v>5</v>
      </c>
      <c r="AA16" s="45">
        <f t="shared" si="3"/>
        <v>5</v>
      </c>
      <c r="AB16" s="46">
        <v>35</v>
      </c>
      <c r="AC16" s="46">
        <v>35</v>
      </c>
      <c r="AD16" s="46">
        <v>35</v>
      </c>
      <c r="AE16" s="46">
        <v>35</v>
      </c>
      <c r="AF16" s="46">
        <v>35</v>
      </c>
      <c r="AG16" s="47">
        <f t="shared" si="4"/>
        <v>35</v>
      </c>
      <c r="AH16" s="48">
        <f t="shared" si="5"/>
        <v>110</v>
      </c>
      <c r="AI16" s="31">
        <f t="shared" si="6"/>
        <v>189.4392</v>
      </c>
      <c r="AJ16" s="31">
        <f t="shared" si="7"/>
        <v>93.5</v>
      </c>
      <c r="AK16" s="41">
        <f t="shared" si="8"/>
        <v>282.93920000000003</v>
      </c>
      <c r="AL16" s="33">
        <v>12</v>
      </c>
    </row>
    <row r="17" spans="1:38" ht="30.75" thickBot="1" x14ac:dyDescent="0.3">
      <c r="A17" s="20" t="s">
        <v>44</v>
      </c>
      <c r="B17" s="24" t="s">
        <v>108</v>
      </c>
      <c r="C17" s="24">
        <v>212.79999999999998</v>
      </c>
      <c r="D17" s="6">
        <v>50</v>
      </c>
      <c r="E17" s="6">
        <v>50</v>
      </c>
      <c r="F17" s="6">
        <v>50</v>
      </c>
      <c r="G17" s="6">
        <v>50</v>
      </c>
      <c r="H17" s="6">
        <v>50</v>
      </c>
      <c r="I17" s="7">
        <f t="shared" si="0"/>
        <v>50</v>
      </c>
      <c r="J17" s="8">
        <v>10</v>
      </c>
      <c r="K17" s="8">
        <v>10</v>
      </c>
      <c r="L17" s="8">
        <v>10</v>
      </c>
      <c r="M17" s="8">
        <v>10</v>
      </c>
      <c r="N17" s="8">
        <v>10</v>
      </c>
      <c r="O17" s="9">
        <f t="shared" si="1"/>
        <v>10</v>
      </c>
      <c r="P17" s="8">
        <v>10</v>
      </c>
      <c r="Q17" s="8">
        <v>10</v>
      </c>
      <c r="R17" s="8">
        <v>10</v>
      </c>
      <c r="S17" s="8">
        <v>10</v>
      </c>
      <c r="T17" s="8">
        <v>10</v>
      </c>
      <c r="U17" s="9">
        <f t="shared" si="2"/>
        <v>10</v>
      </c>
      <c r="V17" s="8">
        <v>5</v>
      </c>
      <c r="W17" s="8">
        <v>5</v>
      </c>
      <c r="X17" s="8">
        <v>5</v>
      </c>
      <c r="Y17" s="8">
        <v>5</v>
      </c>
      <c r="Z17" s="8">
        <v>5</v>
      </c>
      <c r="AA17" s="9">
        <f t="shared" si="3"/>
        <v>5</v>
      </c>
      <c r="AB17" s="10">
        <v>45</v>
      </c>
      <c r="AC17" s="10">
        <v>45</v>
      </c>
      <c r="AD17" s="10">
        <v>45</v>
      </c>
      <c r="AE17" s="10">
        <v>45</v>
      </c>
      <c r="AF17" s="10">
        <v>45</v>
      </c>
      <c r="AG17" s="17">
        <f t="shared" si="4"/>
        <v>45</v>
      </c>
      <c r="AH17" s="11">
        <f t="shared" si="5"/>
        <v>120</v>
      </c>
      <c r="AI17" s="12">
        <f t="shared" si="6"/>
        <v>176.62399999999997</v>
      </c>
      <c r="AJ17" s="12">
        <f t="shared" si="7"/>
        <v>102.00000000000001</v>
      </c>
      <c r="AK17" s="13">
        <f t="shared" si="8"/>
        <v>278.62399999999997</v>
      </c>
      <c r="AL17" s="33">
        <v>13</v>
      </c>
    </row>
    <row r="18" spans="1:38" ht="48" customHeight="1" thickBot="1" x14ac:dyDescent="0.3">
      <c r="A18" s="20" t="s">
        <v>39</v>
      </c>
      <c r="B18" s="24" t="s">
        <v>100</v>
      </c>
      <c r="C18" s="24">
        <v>429.49</v>
      </c>
      <c r="D18" s="109" t="s">
        <v>145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1"/>
      <c r="AL18" s="14"/>
    </row>
    <row r="19" spans="1:38" ht="48" customHeight="1" thickBot="1" x14ac:dyDescent="0.3">
      <c r="A19" s="20" t="s">
        <v>21</v>
      </c>
      <c r="B19" s="24" t="s">
        <v>104</v>
      </c>
      <c r="C19" s="24">
        <v>248.77</v>
      </c>
      <c r="D19" s="109" t="s">
        <v>145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1"/>
      <c r="AL19" s="14"/>
    </row>
    <row r="20" spans="1:38" x14ac:dyDescent="0.25">
      <c r="AJ20" s="26"/>
    </row>
    <row r="21" spans="1:38" x14ac:dyDescent="0.25">
      <c r="AJ21" s="26"/>
    </row>
  </sheetData>
  <sheetProtection algorithmName="SHA-512" hashValue="CT4sjKVbifYuMkl4Eix7mVdQlxsLiY1FbavExF4rKmJAb1ouj8RC1sbBmNKuRuIvCr+I2D6s/lCDdzeMhES0jw==" saltValue="67iDvrA31kOoqd2abp6t7A==" spinCount="100000" sheet="1" objects="1" scenarios="1"/>
  <sortState ref="A5:AK19">
    <sortCondition descending="1" ref="AK5:AK19"/>
  </sortState>
  <mergeCells count="17">
    <mergeCell ref="P3:U3"/>
    <mergeCell ref="V3:AA3"/>
    <mergeCell ref="D18:AK18"/>
    <mergeCell ref="D19:AK19"/>
    <mergeCell ref="BJ6:BJ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9"/>
  <sheetViews>
    <sheetView topLeftCell="B1" zoomScale="78" zoomScaleNormal="78" workbookViewId="0">
      <selection activeCell="M6" sqref="M6"/>
    </sheetView>
  </sheetViews>
  <sheetFormatPr defaultRowHeight="15" x14ac:dyDescent="0.25"/>
  <cols>
    <col min="1" max="1" width="30.7109375" hidden="1" customWidth="1"/>
    <col min="2" max="34" width="8.7109375" customWidth="1"/>
    <col min="35" max="35" width="10.140625" customWidth="1"/>
    <col min="36" max="37" width="10.7109375" customWidth="1"/>
    <col min="38" max="38" width="8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4" ht="35.25" customHeight="1" thickBot="1" x14ac:dyDescent="0.3">
      <c r="B1" s="78" t="s">
        <v>80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4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4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4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4" ht="30.75" thickBot="1" x14ac:dyDescent="0.3">
      <c r="A5" s="20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" si="4"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BJ5" s="15"/>
      <c r="BK5" s="15"/>
      <c r="BL5" s="15"/>
    </row>
    <row r="6" spans="1:64" ht="30.75" thickBot="1" x14ac:dyDescent="0.3">
      <c r="A6" s="20" t="s">
        <v>35</v>
      </c>
      <c r="B6" s="24" t="s">
        <v>97</v>
      </c>
      <c r="C6" s="21">
        <v>486.51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ref="I6:I7" si="5">AVERAGE(D6:H6)</f>
        <v>42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ref="O6:O7" si="6">AVERAGE(J6:N6)</f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ref="U6:U7" si="7">AVERAGE(P6:T6)</f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ref="AA6:AA7" si="8">AVERAGE(V6:Z6)</f>
        <v>15</v>
      </c>
      <c r="AB6" s="10">
        <v>35</v>
      </c>
      <c r="AC6" s="10">
        <v>35</v>
      </c>
      <c r="AD6" s="10">
        <v>35</v>
      </c>
      <c r="AE6" s="10">
        <v>35</v>
      </c>
      <c r="AF6" s="10">
        <v>35</v>
      </c>
      <c r="AG6" s="35">
        <f t="shared" ref="AG6:AG7" si="9">AVERAGE(AB6:AF6)</f>
        <v>35</v>
      </c>
      <c r="AH6" s="11">
        <f>SUM(I6,O6,U6,AA6,AG6)</f>
        <v>132</v>
      </c>
      <c r="AI6" s="12">
        <f>C6*83%</f>
        <v>403.80329999999998</v>
      </c>
      <c r="AJ6" s="12">
        <f>AH6*5*17%</f>
        <v>112.2</v>
      </c>
      <c r="AK6" s="13">
        <f>SUM(AI6:AJ6)</f>
        <v>516.00329999999997</v>
      </c>
      <c r="AL6" s="14">
        <v>2</v>
      </c>
      <c r="AN6" s="18"/>
      <c r="AO6" s="18"/>
      <c r="AP6" s="18"/>
      <c r="AQ6" s="18"/>
      <c r="AR6" s="18"/>
      <c r="AS6" s="18"/>
      <c r="AT6" s="18"/>
      <c r="AU6" s="18"/>
      <c r="BJ6" s="15"/>
      <c r="BK6" s="75"/>
      <c r="BL6" s="15"/>
    </row>
    <row r="7" spans="1:64" ht="30.75" thickBot="1" x14ac:dyDescent="0.3">
      <c r="A7" s="20" t="s">
        <v>32</v>
      </c>
      <c r="B7" s="24" t="s">
        <v>99</v>
      </c>
      <c r="C7" s="22">
        <v>458.93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5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6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7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8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35">
        <f t="shared" si="9"/>
        <v>40</v>
      </c>
      <c r="AH7" s="11">
        <f>SUM(I7,O7,U7,AA7,AG7)</f>
        <v>137</v>
      </c>
      <c r="AI7" s="12">
        <f>C7*83%</f>
        <v>380.9119</v>
      </c>
      <c r="AJ7" s="12">
        <f>AH7*5*17%</f>
        <v>116.45</v>
      </c>
      <c r="AK7" s="13">
        <f>SUM(AI7:AJ7)</f>
        <v>497.36189999999999</v>
      </c>
      <c r="AL7" s="14">
        <v>3</v>
      </c>
      <c r="AN7" s="18"/>
      <c r="AO7" s="18"/>
      <c r="AP7" s="18"/>
      <c r="AQ7" s="18"/>
      <c r="AR7" s="18"/>
      <c r="AS7" s="18"/>
      <c r="AT7" s="18"/>
      <c r="AU7" s="18"/>
      <c r="BJ7" s="15"/>
      <c r="BK7" s="76"/>
      <c r="BL7" s="15"/>
    </row>
    <row r="8" spans="1:64" ht="30.75" thickBot="1" x14ac:dyDescent="0.3">
      <c r="A8" s="20" t="s">
        <v>45</v>
      </c>
      <c r="B8" s="24" t="s">
        <v>100</v>
      </c>
      <c r="C8" s="22">
        <v>429.49</v>
      </c>
      <c r="D8" s="120" t="s">
        <v>145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2"/>
      <c r="AL8" s="14"/>
      <c r="BJ8" s="15"/>
      <c r="BK8" s="77"/>
      <c r="BL8" s="15"/>
    </row>
    <row r="9" spans="1:64" ht="30.75" thickBot="1" x14ac:dyDescent="0.3">
      <c r="A9" s="20" t="s">
        <v>22</v>
      </c>
      <c r="B9" s="24" t="s">
        <v>101</v>
      </c>
      <c r="C9" s="22">
        <v>378.28</v>
      </c>
      <c r="D9" s="6">
        <v>49</v>
      </c>
      <c r="E9" s="6">
        <v>49</v>
      </c>
      <c r="F9" s="6">
        <v>49</v>
      </c>
      <c r="G9" s="6">
        <v>49</v>
      </c>
      <c r="H9" s="6">
        <v>49</v>
      </c>
      <c r="I9" s="7">
        <f t="shared" ref="I9" si="10">AVERAGE(D9:H9)</f>
        <v>49</v>
      </c>
      <c r="J9" s="8">
        <v>25</v>
      </c>
      <c r="K9" s="8">
        <v>25</v>
      </c>
      <c r="L9" s="8">
        <v>25</v>
      </c>
      <c r="M9" s="8">
        <v>25</v>
      </c>
      <c r="N9" s="8">
        <v>25</v>
      </c>
      <c r="O9" s="9">
        <f t="shared" ref="O9" si="11">AVERAGE(J9:N9)</f>
        <v>25</v>
      </c>
      <c r="P9" s="8">
        <v>25</v>
      </c>
      <c r="Q9" s="8">
        <v>25</v>
      </c>
      <c r="R9" s="8">
        <v>25</v>
      </c>
      <c r="S9" s="8">
        <v>25</v>
      </c>
      <c r="T9" s="8">
        <v>25</v>
      </c>
      <c r="U9" s="9">
        <f t="shared" ref="U9" si="12">AVERAGE(P9:T9)</f>
        <v>25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ref="AA9" si="13">AVERAGE(V9:Z9)</f>
        <v>15</v>
      </c>
      <c r="AB9" s="10">
        <v>40</v>
      </c>
      <c r="AC9" s="10">
        <v>40</v>
      </c>
      <c r="AD9" s="10">
        <v>40</v>
      </c>
      <c r="AE9" s="10">
        <v>40</v>
      </c>
      <c r="AF9" s="10">
        <v>40</v>
      </c>
      <c r="AG9" s="35">
        <f t="shared" ref="AG9" si="14">AVERAGE(AB9:AF9)</f>
        <v>40</v>
      </c>
      <c r="AH9" s="11">
        <f>SUM(I9,O9,U9,AA9,AG9)</f>
        <v>154</v>
      </c>
      <c r="AI9" s="12">
        <f>C9*83%</f>
        <v>313.97239999999994</v>
      </c>
      <c r="AJ9" s="12">
        <f>AH9*5*17%</f>
        <v>130.9</v>
      </c>
      <c r="AK9" s="13">
        <f>SUM(AI9:AJ9)</f>
        <v>444.87239999999997</v>
      </c>
      <c r="AL9" s="14">
        <v>4</v>
      </c>
    </row>
  </sheetData>
  <sheetProtection algorithmName="SHA-512" hashValue="r2H5ViLOIPAVDJpGq36hh7zEHKp86I0UPzMKdf/VKoX25zrbpXhWcQg5D4JkNy3qaYEnk0UxfNNJlGk5PKpz5A==" saltValue="T1h4N/rwZR57oUzDfUm29A==" spinCount="100000" sheet="1" objects="1" scenarios="1"/>
  <mergeCells count="16">
    <mergeCell ref="B1:AL1"/>
    <mergeCell ref="BK6:BK8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  <mergeCell ref="D8:AK8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K39"/>
  <sheetViews>
    <sheetView topLeftCell="B1" zoomScale="66" zoomScaleNormal="66" workbookViewId="0">
      <selection activeCell="Q15" sqref="Q15"/>
    </sheetView>
  </sheetViews>
  <sheetFormatPr defaultRowHeight="15" x14ac:dyDescent="0.25"/>
  <cols>
    <col min="1" max="1" width="26.5703125" hidden="1" customWidth="1"/>
    <col min="2" max="2" width="8.5703125" customWidth="1"/>
    <col min="3" max="3" width="7.85546875" customWidth="1"/>
    <col min="4" max="35" width="8.7109375" customWidth="1"/>
    <col min="36" max="36" width="11.5703125" customWidth="1"/>
    <col min="37" max="37" width="11.140625" customWidth="1"/>
    <col min="38" max="38" width="8.7109375" customWidth="1"/>
    <col min="39" max="39" width="6.140625" customWidth="1"/>
    <col min="40" max="40" width="16" customWidth="1"/>
    <col min="41" max="41" width="16.5703125" customWidth="1"/>
    <col min="42" max="42" width="11.28515625" customWidth="1"/>
    <col min="43" max="43" width="3.28515625" customWidth="1"/>
    <col min="44" max="44" width="3.140625" customWidth="1"/>
    <col min="45" max="45" width="3.28515625" customWidth="1"/>
    <col min="46" max="46" width="3.140625" customWidth="1"/>
    <col min="47" max="47" width="3.7109375" customWidth="1"/>
    <col min="48" max="48" width="3.140625" customWidth="1"/>
    <col min="49" max="49" width="3.28515625" customWidth="1"/>
    <col min="50" max="51" width="3.140625" customWidth="1"/>
    <col min="52" max="52" width="3.28515625" customWidth="1"/>
    <col min="53" max="53" width="3.42578125" customWidth="1"/>
    <col min="54" max="54" width="3.140625" customWidth="1"/>
    <col min="55" max="55" width="3.28515625" customWidth="1"/>
    <col min="56" max="56" width="3.140625" customWidth="1"/>
    <col min="57" max="57" width="3.28515625" customWidth="1"/>
    <col min="58" max="58" width="3.42578125" customWidth="1"/>
    <col min="59" max="59" width="3.5703125" customWidth="1"/>
    <col min="60" max="60" width="3.42578125" customWidth="1"/>
    <col min="61" max="62" width="3.28515625" customWidth="1"/>
    <col min="63" max="63" width="3.140625" customWidth="1"/>
    <col min="64" max="64" width="3.28515625" customWidth="1"/>
    <col min="65" max="65" width="3.5703125" customWidth="1"/>
    <col min="66" max="66" width="3.28515625" customWidth="1"/>
    <col min="67" max="67" width="3.42578125" customWidth="1"/>
    <col min="68" max="68" width="3.28515625" customWidth="1"/>
    <col min="69" max="69" width="3.140625" customWidth="1"/>
    <col min="70" max="70" width="3.28515625" customWidth="1"/>
    <col min="71" max="71" width="3.7109375" customWidth="1"/>
    <col min="72" max="72" width="6.42578125" customWidth="1"/>
    <col min="73" max="73" width="8.140625" customWidth="1"/>
    <col min="74" max="74" width="8.28515625" customWidth="1"/>
    <col min="76" max="76" width="3.7109375" customWidth="1"/>
  </cols>
  <sheetData>
    <row r="1" spans="1:63" ht="35.25" customHeight="1" thickBot="1" x14ac:dyDescent="0.3">
      <c r="B1" s="126" t="s">
        <v>82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8"/>
      <c r="AN1" s="18"/>
      <c r="AO1" s="18"/>
      <c r="AP1" s="18"/>
      <c r="AQ1" s="18"/>
      <c r="AR1" s="18"/>
      <c r="AS1" s="18"/>
      <c r="AT1" s="18"/>
    </row>
    <row r="2" spans="1:63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</row>
    <row r="3" spans="1:63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</row>
    <row r="4" spans="1:63" ht="70.5" customHeight="1" thickBot="1" x14ac:dyDescent="0.3">
      <c r="B4" s="82"/>
      <c r="C4" s="82"/>
      <c r="D4" s="1" t="s">
        <v>148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</row>
    <row r="5" spans="1:63" ht="30.75" thickBot="1" x14ac:dyDescent="0.3">
      <c r="A5" s="20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36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36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36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36" si="3"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 t="shared" ref="AG5:AG36" si="4">AVERAGE(AB5:AF5)</f>
        <v>40</v>
      </c>
      <c r="AH5" s="11">
        <f t="shared" ref="AH5:AH36" si="5">SUM(I5,O5,U5,AA5,AG5)</f>
        <v>190</v>
      </c>
      <c r="AI5" s="12">
        <f t="shared" ref="AI5:AI36" si="6">C5*83%</f>
        <v>647.77350000000001</v>
      </c>
      <c r="AJ5" s="12">
        <f t="shared" ref="AJ5:AJ36" si="7">AH5*5*17%</f>
        <v>161.5</v>
      </c>
      <c r="AK5" s="13">
        <f t="shared" ref="AK5:AK36" si="8"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BI5" s="15"/>
      <c r="BJ5" s="15"/>
      <c r="BK5" s="15"/>
    </row>
    <row r="6" spans="1:63" ht="30.75" thickBot="1" x14ac:dyDescent="0.3">
      <c r="A6" s="20" t="s">
        <v>38</v>
      </c>
      <c r="B6" s="24" t="s">
        <v>109</v>
      </c>
      <c r="C6" s="24">
        <v>585.41</v>
      </c>
      <c r="D6" s="6">
        <v>39.1</v>
      </c>
      <c r="E6" s="6">
        <v>39.1</v>
      </c>
      <c r="F6" s="6">
        <v>39.1</v>
      </c>
      <c r="G6" s="6">
        <v>39.1</v>
      </c>
      <c r="H6" s="6">
        <v>39.1</v>
      </c>
      <c r="I6" s="7">
        <f t="shared" si="0"/>
        <v>39.1</v>
      </c>
      <c r="J6" s="8">
        <v>20</v>
      </c>
      <c r="K6" s="8">
        <v>20</v>
      </c>
      <c r="L6" s="8">
        <v>20</v>
      </c>
      <c r="M6" s="8">
        <v>20</v>
      </c>
      <c r="N6" s="8">
        <v>20</v>
      </c>
      <c r="O6" s="9">
        <f t="shared" si="1"/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9">
        <f t="shared" si="2"/>
        <v>20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25</v>
      </c>
      <c r="AC6" s="10">
        <v>25</v>
      </c>
      <c r="AD6" s="10">
        <v>25</v>
      </c>
      <c r="AE6" s="10">
        <v>25</v>
      </c>
      <c r="AF6" s="10">
        <v>25</v>
      </c>
      <c r="AG6" s="35">
        <f t="shared" si="4"/>
        <v>25</v>
      </c>
      <c r="AH6" s="11">
        <f t="shared" si="5"/>
        <v>119.1</v>
      </c>
      <c r="AI6" s="12">
        <f t="shared" si="6"/>
        <v>485.89029999999997</v>
      </c>
      <c r="AJ6" s="12">
        <f t="shared" si="7"/>
        <v>101.23500000000001</v>
      </c>
      <c r="AK6" s="13">
        <f t="shared" si="8"/>
        <v>587.12529999999992</v>
      </c>
      <c r="AL6" s="33">
        <v>2</v>
      </c>
      <c r="AN6" s="18"/>
      <c r="AO6" s="18"/>
      <c r="AP6" s="18"/>
      <c r="AQ6" s="18"/>
      <c r="AR6" s="18"/>
      <c r="AS6" s="18"/>
      <c r="AT6" s="18"/>
      <c r="BI6" s="15"/>
      <c r="BJ6" s="75"/>
      <c r="BK6" s="15"/>
    </row>
    <row r="7" spans="1:63" ht="30.75" thickBot="1" x14ac:dyDescent="0.3">
      <c r="A7" s="20" t="s">
        <v>29</v>
      </c>
      <c r="B7" s="24" t="s">
        <v>94</v>
      </c>
      <c r="C7" s="24">
        <v>544.25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25</v>
      </c>
      <c r="K7" s="8">
        <v>25</v>
      </c>
      <c r="L7" s="8">
        <v>25</v>
      </c>
      <c r="M7" s="8">
        <v>25</v>
      </c>
      <c r="N7" s="8">
        <v>25</v>
      </c>
      <c r="O7" s="9">
        <f t="shared" si="1"/>
        <v>25</v>
      </c>
      <c r="P7" s="8">
        <v>25</v>
      </c>
      <c r="Q7" s="8">
        <v>25</v>
      </c>
      <c r="R7" s="8">
        <v>25</v>
      </c>
      <c r="S7" s="8">
        <v>25</v>
      </c>
      <c r="T7" s="8">
        <v>25</v>
      </c>
      <c r="U7" s="9">
        <f t="shared" si="2"/>
        <v>25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40</v>
      </c>
      <c r="AC7" s="10">
        <v>40</v>
      </c>
      <c r="AD7" s="10">
        <v>40</v>
      </c>
      <c r="AE7" s="10">
        <v>40</v>
      </c>
      <c r="AF7" s="10">
        <v>40</v>
      </c>
      <c r="AG7" s="35">
        <f t="shared" si="4"/>
        <v>40</v>
      </c>
      <c r="AH7" s="11">
        <f t="shared" si="5"/>
        <v>147</v>
      </c>
      <c r="AI7" s="12">
        <f t="shared" si="6"/>
        <v>451.72749999999996</v>
      </c>
      <c r="AJ7" s="12">
        <f t="shared" si="7"/>
        <v>124.95</v>
      </c>
      <c r="AK7" s="13">
        <f t="shared" si="8"/>
        <v>576.67750000000001</v>
      </c>
      <c r="AL7" s="33">
        <v>3</v>
      </c>
      <c r="AN7" s="18"/>
      <c r="AO7" s="18"/>
      <c r="AP7" s="18"/>
      <c r="AQ7" s="18"/>
      <c r="AR7" s="18"/>
      <c r="AS7" s="18"/>
      <c r="AT7" s="18"/>
      <c r="BI7" s="15"/>
      <c r="BJ7" s="76"/>
      <c r="BK7" s="15"/>
    </row>
    <row r="8" spans="1:63" ht="30.75" thickBot="1" x14ac:dyDescent="0.3">
      <c r="A8" s="20" t="s">
        <v>37</v>
      </c>
      <c r="B8" s="24" t="s">
        <v>110</v>
      </c>
      <c r="C8" s="24">
        <v>509.27000000000004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25</v>
      </c>
      <c r="AC8" s="10">
        <v>25</v>
      </c>
      <c r="AD8" s="10">
        <v>25</v>
      </c>
      <c r="AE8" s="10">
        <v>25</v>
      </c>
      <c r="AF8" s="10">
        <v>25</v>
      </c>
      <c r="AG8" s="17">
        <f t="shared" si="4"/>
        <v>25</v>
      </c>
      <c r="AH8" s="11">
        <f t="shared" si="5"/>
        <v>122</v>
      </c>
      <c r="AI8" s="12">
        <f t="shared" si="6"/>
        <v>422.69409999999999</v>
      </c>
      <c r="AJ8" s="12">
        <f t="shared" si="7"/>
        <v>103.7</v>
      </c>
      <c r="AK8" s="13">
        <f t="shared" si="8"/>
        <v>526.39409999999998</v>
      </c>
      <c r="AL8" s="33">
        <v>4</v>
      </c>
      <c r="BI8" s="15"/>
      <c r="BJ8" s="77"/>
      <c r="BK8" s="15"/>
    </row>
    <row r="9" spans="1:63" ht="30.75" thickBot="1" x14ac:dyDescent="0.3">
      <c r="A9" s="20" t="s">
        <v>35</v>
      </c>
      <c r="B9" s="24" t="s">
        <v>97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11">
        <f t="shared" si="5"/>
        <v>132</v>
      </c>
      <c r="AI9" s="12">
        <f t="shared" si="6"/>
        <v>403.80329999999998</v>
      </c>
      <c r="AJ9" s="12">
        <f t="shared" si="7"/>
        <v>112.2</v>
      </c>
      <c r="AK9" s="13">
        <f t="shared" si="8"/>
        <v>516.00329999999997</v>
      </c>
      <c r="AL9" s="33">
        <v>5</v>
      </c>
    </row>
    <row r="10" spans="1:63" ht="30.75" thickBot="1" x14ac:dyDescent="0.3">
      <c r="A10" s="20" t="s">
        <v>32</v>
      </c>
      <c r="B10" s="24" t="s">
        <v>99</v>
      </c>
      <c r="C10" s="24">
        <v>458.93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40</v>
      </c>
      <c r="AC10" s="10">
        <v>40</v>
      </c>
      <c r="AD10" s="10">
        <v>40</v>
      </c>
      <c r="AE10" s="10">
        <v>40</v>
      </c>
      <c r="AF10" s="10">
        <v>40</v>
      </c>
      <c r="AG10" s="35">
        <f t="shared" si="4"/>
        <v>40</v>
      </c>
      <c r="AH10" s="30">
        <f t="shared" si="5"/>
        <v>137</v>
      </c>
      <c r="AI10" s="31">
        <f t="shared" si="6"/>
        <v>380.9119</v>
      </c>
      <c r="AJ10" s="31">
        <f t="shared" si="7"/>
        <v>116.45</v>
      </c>
      <c r="AK10" s="32">
        <f t="shared" si="8"/>
        <v>497.36189999999999</v>
      </c>
      <c r="AL10" s="33">
        <v>6</v>
      </c>
    </row>
    <row r="11" spans="1:63" ht="30.75" customHeight="1" thickBot="1" x14ac:dyDescent="0.3">
      <c r="A11" s="20" t="s">
        <v>46</v>
      </c>
      <c r="B11" s="24" t="s">
        <v>125</v>
      </c>
      <c r="C11" s="49">
        <v>383.25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3">
        <f t="shared" si="0"/>
        <v>50</v>
      </c>
      <c r="J11" s="44">
        <v>30</v>
      </c>
      <c r="K11" s="44">
        <v>30</v>
      </c>
      <c r="L11" s="44">
        <v>30</v>
      </c>
      <c r="M11" s="44">
        <v>30</v>
      </c>
      <c r="N11" s="44">
        <v>30</v>
      </c>
      <c r="O11" s="45">
        <f t="shared" si="1"/>
        <v>30</v>
      </c>
      <c r="P11" s="44">
        <v>30</v>
      </c>
      <c r="Q11" s="44">
        <v>30</v>
      </c>
      <c r="R11" s="44">
        <v>30</v>
      </c>
      <c r="S11" s="44">
        <v>30</v>
      </c>
      <c r="T11" s="44">
        <v>30</v>
      </c>
      <c r="U11" s="45">
        <f t="shared" si="2"/>
        <v>30</v>
      </c>
      <c r="V11" s="44">
        <v>20</v>
      </c>
      <c r="W11" s="44">
        <v>20</v>
      </c>
      <c r="X11" s="44">
        <v>20</v>
      </c>
      <c r="Y11" s="44">
        <v>20</v>
      </c>
      <c r="Z11" s="44">
        <v>20</v>
      </c>
      <c r="AA11" s="45">
        <f t="shared" si="3"/>
        <v>20</v>
      </c>
      <c r="AB11" s="46">
        <v>50</v>
      </c>
      <c r="AC11" s="46">
        <v>50</v>
      </c>
      <c r="AD11" s="46">
        <v>50</v>
      </c>
      <c r="AE11" s="46">
        <v>50</v>
      </c>
      <c r="AF11" s="46">
        <v>50</v>
      </c>
      <c r="AG11" s="47">
        <f t="shared" si="4"/>
        <v>50</v>
      </c>
      <c r="AH11" s="48">
        <f t="shared" si="5"/>
        <v>180</v>
      </c>
      <c r="AI11" s="53">
        <f t="shared" si="6"/>
        <v>318.09749999999997</v>
      </c>
      <c r="AJ11" s="54">
        <f t="shared" si="7"/>
        <v>153</v>
      </c>
      <c r="AK11" s="41">
        <f t="shared" si="8"/>
        <v>471.09749999999997</v>
      </c>
      <c r="AL11" s="33">
        <v>7</v>
      </c>
    </row>
    <row r="12" spans="1:63" ht="30.75" thickBot="1" x14ac:dyDescent="0.3">
      <c r="A12" s="20" t="s">
        <v>36</v>
      </c>
      <c r="B12" s="24" t="s">
        <v>118</v>
      </c>
      <c r="C12" s="24">
        <v>353.62</v>
      </c>
      <c r="D12" s="6">
        <v>47.9</v>
      </c>
      <c r="E12" s="6">
        <v>47.9</v>
      </c>
      <c r="F12" s="6">
        <v>47.9</v>
      </c>
      <c r="G12" s="6">
        <v>47.9</v>
      </c>
      <c r="H12" s="6">
        <v>47.9</v>
      </c>
      <c r="I12" s="7">
        <f t="shared" si="0"/>
        <v>47.9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35">
        <f t="shared" si="4"/>
        <v>50</v>
      </c>
      <c r="AH12" s="11">
        <f t="shared" si="5"/>
        <v>197.9</v>
      </c>
      <c r="AI12" s="12">
        <f t="shared" si="6"/>
        <v>293.50459999999998</v>
      </c>
      <c r="AJ12" s="12">
        <f t="shared" si="7"/>
        <v>168.215</v>
      </c>
      <c r="AK12" s="13">
        <f t="shared" si="8"/>
        <v>461.71960000000001</v>
      </c>
      <c r="AL12" s="33">
        <v>8</v>
      </c>
    </row>
    <row r="13" spans="1:63" ht="30.75" thickBot="1" x14ac:dyDescent="0.3">
      <c r="A13" s="20" t="s">
        <v>23</v>
      </c>
      <c r="B13" s="24" t="s">
        <v>90</v>
      </c>
      <c r="C13" s="24">
        <v>427.61</v>
      </c>
      <c r="D13" s="6">
        <v>50</v>
      </c>
      <c r="E13" s="6">
        <v>50</v>
      </c>
      <c r="F13" s="6">
        <v>50</v>
      </c>
      <c r="G13" s="6">
        <v>50</v>
      </c>
      <c r="H13" s="6">
        <v>50</v>
      </c>
      <c r="I13" s="7">
        <f t="shared" si="0"/>
        <v>50</v>
      </c>
      <c r="J13" s="8">
        <v>10</v>
      </c>
      <c r="K13" s="8">
        <v>10</v>
      </c>
      <c r="L13" s="8">
        <v>10</v>
      </c>
      <c r="M13" s="8">
        <v>10</v>
      </c>
      <c r="N13" s="8">
        <v>10</v>
      </c>
      <c r="O13" s="9">
        <f t="shared" si="1"/>
        <v>10</v>
      </c>
      <c r="P13" s="8">
        <v>10</v>
      </c>
      <c r="Q13" s="8">
        <v>10</v>
      </c>
      <c r="R13" s="8">
        <v>10</v>
      </c>
      <c r="S13" s="8">
        <v>10</v>
      </c>
      <c r="T13" s="8">
        <v>10</v>
      </c>
      <c r="U13" s="9">
        <f t="shared" si="2"/>
        <v>10</v>
      </c>
      <c r="V13" s="8">
        <v>5</v>
      </c>
      <c r="W13" s="8">
        <v>5</v>
      </c>
      <c r="X13" s="8">
        <v>5</v>
      </c>
      <c r="Y13" s="8">
        <v>5</v>
      </c>
      <c r="Z13" s="8">
        <v>5</v>
      </c>
      <c r="AA13" s="9">
        <f t="shared" si="3"/>
        <v>5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17">
        <f t="shared" si="4"/>
        <v>40</v>
      </c>
      <c r="AH13" s="11">
        <f t="shared" si="5"/>
        <v>115</v>
      </c>
      <c r="AI13" s="12">
        <f t="shared" si="6"/>
        <v>354.91629999999998</v>
      </c>
      <c r="AJ13" s="12">
        <f t="shared" si="7"/>
        <v>97.75</v>
      </c>
      <c r="AK13" s="13">
        <f t="shared" si="8"/>
        <v>452.66629999999998</v>
      </c>
      <c r="AL13" s="33">
        <v>9</v>
      </c>
    </row>
    <row r="14" spans="1:63" ht="30.75" thickBot="1" x14ac:dyDescent="0.3">
      <c r="A14" s="20" t="s">
        <v>22</v>
      </c>
      <c r="B14" s="24" t="s">
        <v>101</v>
      </c>
      <c r="C14" s="24">
        <v>378.28</v>
      </c>
      <c r="D14" s="6">
        <v>49</v>
      </c>
      <c r="E14" s="6">
        <v>49</v>
      </c>
      <c r="F14" s="6">
        <v>49</v>
      </c>
      <c r="G14" s="6">
        <v>49</v>
      </c>
      <c r="H14" s="6">
        <v>49</v>
      </c>
      <c r="I14" s="7">
        <f t="shared" si="0"/>
        <v>49</v>
      </c>
      <c r="J14" s="8">
        <v>25</v>
      </c>
      <c r="K14" s="8">
        <v>25</v>
      </c>
      <c r="L14" s="8">
        <v>25</v>
      </c>
      <c r="M14" s="8">
        <v>25</v>
      </c>
      <c r="N14" s="8">
        <v>25</v>
      </c>
      <c r="O14" s="9">
        <f t="shared" si="1"/>
        <v>25</v>
      </c>
      <c r="P14" s="8">
        <v>25</v>
      </c>
      <c r="Q14" s="8">
        <v>25</v>
      </c>
      <c r="R14" s="8">
        <v>25</v>
      </c>
      <c r="S14" s="8">
        <v>25</v>
      </c>
      <c r="T14" s="8">
        <v>25</v>
      </c>
      <c r="U14" s="9">
        <f t="shared" si="2"/>
        <v>25</v>
      </c>
      <c r="V14" s="8">
        <v>15</v>
      </c>
      <c r="W14" s="8">
        <v>15</v>
      </c>
      <c r="X14" s="8">
        <v>15</v>
      </c>
      <c r="Y14" s="8">
        <v>15</v>
      </c>
      <c r="Z14" s="8">
        <v>15</v>
      </c>
      <c r="AA14" s="9">
        <f t="shared" si="3"/>
        <v>15</v>
      </c>
      <c r="AB14" s="10">
        <v>40</v>
      </c>
      <c r="AC14" s="10">
        <v>40</v>
      </c>
      <c r="AD14" s="10">
        <v>40</v>
      </c>
      <c r="AE14" s="10">
        <v>40</v>
      </c>
      <c r="AF14" s="10">
        <v>40</v>
      </c>
      <c r="AG14" s="35">
        <f t="shared" si="4"/>
        <v>40</v>
      </c>
      <c r="AH14" s="11">
        <f t="shared" si="5"/>
        <v>154</v>
      </c>
      <c r="AI14" s="12">
        <f t="shared" si="6"/>
        <v>313.97239999999994</v>
      </c>
      <c r="AJ14" s="12">
        <f t="shared" si="7"/>
        <v>130.9</v>
      </c>
      <c r="AK14" s="13">
        <f t="shared" si="8"/>
        <v>444.87239999999997</v>
      </c>
      <c r="AL14" s="33">
        <v>10</v>
      </c>
    </row>
    <row r="15" spans="1:63" ht="30.75" thickBot="1" x14ac:dyDescent="0.3">
      <c r="A15" s="20" t="s">
        <v>47</v>
      </c>
      <c r="B15" s="24" t="s">
        <v>120</v>
      </c>
      <c r="C15" s="24">
        <v>277.60000000000002</v>
      </c>
      <c r="D15" s="6">
        <v>32</v>
      </c>
      <c r="E15" s="6">
        <v>32</v>
      </c>
      <c r="F15" s="6">
        <v>32</v>
      </c>
      <c r="G15" s="6">
        <v>32</v>
      </c>
      <c r="H15" s="6">
        <v>32</v>
      </c>
      <c r="I15" s="7">
        <f t="shared" si="0"/>
        <v>32</v>
      </c>
      <c r="J15" s="8">
        <v>35</v>
      </c>
      <c r="K15" s="8">
        <v>35</v>
      </c>
      <c r="L15" s="8">
        <v>35</v>
      </c>
      <c r="M15" s="8">
        <v>35</v>
      </c>
      <c r="N15" s="8">
        <v>35</v>
      </c>
      <c r="O15" s="9">
        <f t="shared" si="1"/>
        <v>35</v>
      </c>
      <c r="P15" s="8">
        <v>35</v>
      </c>
      <c r="Q15" s="8">
        <v>35</v>
      </c>
      <c r="R15" s="8">
        <v>35</v>
      </c>
      <c r="S15" s="8">
        <v>35</v>
      </c>
      <c r="T15" s="8">
        <v>35</v>
      </c>
      <c r="U15" s="9">
        <f t="shared" si="2"/>
        <v>35</v>
      </c>
      <c r="V15" s="8">
        <v>30</v>
      </c>
      <c r="W15" s="8">
        <v>30</v>
      </c>
      <c r="X15" s="8">
        <v>30</v>
      </c>
      <c r="Y15" s="8">
        <v>30</v>
      </c>
      <c r="Z15" s="8">
        <v>30</v>
      </c>
      <c r="AA15" s="9">
        <f t="shared" si="3"/>
        <v>30</v>
      </c>
      <c r="AB15" s="10">
        <v>50</v>
      </c>
      <c r="AC15" s="10">
        <v>50</v>
      </c>
      <c r="AD15" s="10">
        <v>50</v>
      </c>
      <c r="AE15" s="10">
        <v>50</v>
      </c>
      <c r="AF15" s="10">
        <v>50</v>
      </c>
      <c r="AG15" s="35">
        <f t="shared" si="4"/>
        <v>50</v>
      </c>
      <c r="AH15" s="11">
        <f t="shared" si="5"/>
        <v>182</v>
      </c>
      <c r="AI15" s="12">
        <f t="shared" si="6"/>
        <v>230.40800000000002</v>
      </c>
      <c r="AJ15" s="12">
        <f t="shared" si="7"/>
        <v>154.70000000000002</v>
      </c>
      <c r="AK15" s="13">
        <f t="shared" si="8"/>
        <v>385.10800000000006</v>
      </c>
      <c r="AL15" s="33">
        <v>11</v>
      </c>
    </row>
    <row r="16" spans="1:63" ht="30.75" thickBot="1" x14ac:dyDescent="0.3">
      <c r="A16" s="20" t="s">
        <v>26</v>
      </c>
      <c r="B16" s="24" t="s">
        <v>92</v>
      </c>
      <c r="C16" s="24">
        <v>301.71000000000004</v>
      </c>
      <c r="D16" s="6">
        <v>40</v>
      </c>
      <c r="E16" s="6">
        <v>40</v>
      </c>
      <c r="F16" s="6">
        <v>40</v>
      </c>
      <c r="G16" s="6">
        <v>40</v>
      </c>
      <c r="H16" s="6">
        <v>40</v>
      </c>
      <c r="I16" s="7">
        <f t="shared" si="0"/>
        <v>40</v>
      </c>
      <c r="J16" s="8">
        <v>15</v>
      </c>
      <c r="K16" s="8">
        <v>15</v>
      </c>
      <c r="L16" s="8">
        <v>15</v>
      </c>
      <c r="M16" s="8">
        <v>15</v>
      </c>
      <c r="N16" s="8">
        <v>15</v>
      </c>
      <c r="O16" s="9">
        <f t="shared" si="1"/>
        <v>15</v>
      </c>
      <c r="P16" s="8">
        <v>15</v>
      </c>
      <c r="Q16" s="8">
        <v>15</v>
      </c>
      <c r="R16" s="8">
        <v>15</v>
      </c>
      <c r="S16" s="8">
        <v>15</v>
      </c>
      <c r="T16" s="8">
        <v>15</v>
      </c>
      <c r="U16" s="9">
        <f t="shared" si="2"/>
        <v>15</v>
      </c>
      <c r="V16" s="8">
        <v>10</v>
      </c>
      <c r="W16" s="8">
        <v>10</v>
      </c>
      <c r="X16" s="8">
        <v>10</v>
      </c>
      <c r="Y16" s="8">
        <v>10</v>
      </c>
      <c r="Z16" s="8">
        <v>10</v>
      </c>
      <c r="AA16" s="9">
        <f t="shared" si="3"/>
        <v>10</v>
      </c>
      <c r="AB16" s="10">
        <v>25</v>
      </c>
      <c r="AC16" s="10">
        <v>25</v>
      </c>
      <c r="AD16" s="10">
        <v>25</v>
      </c>
      <c r="AE16" s="10">
        <v>25</v>
      </c>
      <c r="AF16" s="10">
        <v>25</v>
      </c>
      <c r="AG16" s="35">
        <f t="shared" si="4"/>
        <v>25</v>
      </c>
      <c r="AH16" s="11">
        <f t="shared" si="5"/>
        <v>105</v>
      </c>
      <c r="AI16" s="12">
        <f t="shared" si="6"/>
        <v>250.41930000000002</v>
      </c>
      <c r="AJ16" s="12">
        <f t="shared" si="7"/>
        <v>89.25</v>
      </c>
      <c r="AK16" s="13">
        <f t="shared" si="8"/>
        <v>339.66930000000002</v>
      </c>
      <c r="AL16" s="33">
        <v>12</v>
      </c>
    </row>
    <row r="17" spans="1:38" ht="30.75" thickBot="1" x14ac:dyDescent="0.3">
      <c r="A17" s="20" t="s">
        <v>48</v>
      </c>
      <c r="B17" s="24" t="s">
        <v>121</v>
      </c>
      <c r="C17" s="24">
        <v>273.19</v>
      </c>
      <c r="D17" s="6">
        <v>8.5</v>
      </c>
      <c r="E17" s="6">
        <v>8.5</v>
      </c>
      <c r="F17" s="6">
        <v>8.5</v>
      </c>
      <c r="G17" s="6">
        <v>8.5</v>
      </c>
      <c r="H17" s="6">
        <v>8.5</v>
      </c>
      <c r="I17" s="7">
        <f t="shared" si="0"/>
        <v>8.5</v>
      </c>
      <c r="J17" s="8">
        <v>15</v>
      </c>
      <c r="K17" s="8">
        <v>15</v>
      </c>
      <c r="L17" s="8">
        <v>15</v>
      </c>
      <c r="M17" s="8">
        <v>15</v>
      </c>
      <c r="N17" s="8">
        <v>15</v>
      </c>
      <c r="O17" s="9">
        <f t="shared" si="1"/>
        <v>15</v>
      </c>
      <c r="P17" s="8">
        <v>15</v>
      </c>
      <c r="Q17" s="8">
        <v>15</v>
      </c>
      <c r="R17" s="8">
        <v>15</v>
      </c>
      <c r="S17" s="8">
        <v>15</v>
      </c>
      <c r="T17" s="8">
        <v>15</v>
      </c>
      <c r="U17" s="9">
        <f t="shared" si="2"/>
        <v>15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9">
        <f t="shared" si="3"/>
        <v>10</v>
      </c>
      <c r="AB17" s="10">
        <v>45</v>
      </c>
      <c r="AC17" s="10">
        <v>45</v>
      </c>
      <c r="AD17" s="10">
        <v>45</v>
      </c>
      <c r="AE17" s="10">
        <v>45</v>
      </c>
      <c r="AF17" s="10">
        <v>45</v>
      </c>
      <c r="AG17" s="17">
        <f t="shared" si="4"/>
        <v>45</v>
      </c>
      <c r="AH17" s="11">
        <f t="shared" si="5"/>
        <v>93.5</v>
      </c>
      <c r="AI17" s="12">
        <f t="shared" si="6"/>
        <v>226.74769999999998</v>
      </c>
      <c r="AJ17" s="12">
        <f t="shared" si="7"/>
        <v>79.475000000000009</v>
      </c>
      <c r="AK17" s="13">
        <f t="shared" si="8"/>
        <v>306.22269999999997</v>
      </c>
      <c r="AL17" s="33">
        <v>13</v>
      </c>
    </row>
    <row r="18" spans="1:38" ht="30.75" thickBot="1" x14ac:dyDescent="0.3">
      <c r="A18" s="20" t="s">
        <v>53</v>
      </c>
      <c r="B18" s="24" t="s">
        <v>129</v>
      </c>
      <c r="C18" s="24">
        <v>170.88</v>
      </c>
      <c r="D18" s="6">
        <v>37.4</v>
      </c>
      <c r="E18" s="6">
        <v>37.4</v>
      </c>
      <c r="F18" s="6">
        <v>37.4</v>
      </c>
      <c r="G18" s="6">
        <v>37.4</v>
      </c>
      <c r="H18" s="6">
        <v>37.4</v>
      </c>
      <c r="I18" s="7">
        <f t="shared" si="0"/>
        <v>37.4</v>
      </c>
      <c r="J18" s="8">
        <v>35</v>
      </c>
      <c r="K18" s="8">
        <v>35</v>
      </c>
      <c r="L18" s="8">
        <v>35</v>
      </c>
      <c r="M18" s="8">
        <v>35</v>
      </c>
      <c r="N18" s="8">
        <v>35</v>
      </c>
      <c r="O18" s="9">
        <f t="shared" si="1"/>
        <v>35</v>
      </c>
      <c r="P18" s="8">
        <v>35</v>
      </c>
      <c r="Q18" s="8">
        <v>35</v>
      </c>
      <c r="R18" s="8">
        <v>35</v>
      </c>
      <c r="S18" s="8">
        <v>35</v>
      </c>
      <c r="T18" s="8">
        <v>35</v>
      </c>
      <c r="U18" s="9">
        <f t="shared" si="2"/>
        <v>35</v>
      </c>
      <c r="V18" s="8">
        <v>30</v>
      </c>
      <c r="W18" s="8">
        <v>30</v>
      </c>
      <c r="X18" s="8">
        <v>30</v>
      </c>
      <c r="Y18" s="8">
        <v>30</v>
      </c>
      <c r="Z18" s="8">
        <v>30</v>
      </c>
      <c r="AA18" s="9">
        <f t="shared" si="3"/>
        <v>30</v>
      </c>
      <c r="AB18" s="10">
        <v>50</v>
      </c>
      <c r="AC18" s="10">
        <v>50</v>
      </c>
      <c r="AD18" s="10">
        <v>50</v>
      </c>
      <c r="AE18" s="10">
        <v>50</v>
      </c>
      <c r="AF18" s="10">
        <v>50</v>
      </c>
      <c r="AG18" s="17">
        <f t="shared" si="4"/>
        <v>50</v>
      </c>
      <c r="AH18" s="11">
        <f t="shared" si="5"/>
        <v>187.4</v>
      </c>
      <c r="AI18" s="12">
        <f t="shared" si="6"/>
        <v>141.8304</v>
      </c>
      <c r="AJ18" s="12">
        <f t="shared" si="7"/>
        <v>159.29000000000002</v>
      </c>
      <c r="AK18" s="13">
        <f t="shared" si="8"/>
        <v>301.12040000000002</v>
      </c>
      <c r="AL18" s="33">
        <v>14</v>
      </c>
    </row>
    <row r="19" spans="1:38" ht="30.75" thickBot="1" x14ac:dyDescent="0.3">
      <c r="A19" s="20" t="s">
        <v>43</v>
      </c>
      <c r="B19" s="24" t="s">
        <v>106</v>
      </c>
      <c r="C19" s="24">
        <v>228.24</v>
      </c>
      <c r="D19" s="6">
        <v>50</v>
      </c>
      <c r="E19" s="6">
        <v>50</v>
      </c>
      <c r="F19" s="6">
        <v>50</v>
      </c>
      <c r="G19" s="6">
        <v>50</v>
      </c>
      <c r="H19" s="6">
        <v>50</v>
      </c>
      <c r="I19" s="7">
        <f t="shared" si="0"/>
        <v>50</v>
      </c>
      <c r="J19" s="8">
        <v>10</v>
      </c>
      <c r="K19" s="8">
        <v>10</v>
      </c>
      <c r="L19" s="8">
        <v>10</v>
      </c>
      <c r="M19" s="8">
        <v>10</v>
      </c>
      <c r="N19" s="8">
        <v>10</v>
      </c>
      <c r="O19" s="9">
        <f t="shared" si="1"/>
        <v>10</v>
      </c>
      <c r="P19" s="8">
        <v>10</v>
      </c>
      <c r="Q19" s="8">
        <v>10</v>
      </c>
      <c r="R19" s="8">
        <v>10</v>
      </c>
      <c r="S19" s="8">
        <v>10</v>
      </c>
      <c r="T19" s="8">
        <v>10</v>
      </c>
      <c r="U19" s="9">
        <f t="shared" si="2"/>
        <v>10</v>
      </c>
      <c r="V19" s="8">
        <v>5</v>
      </c>
      <c r="W19" s="8">
        <v>5</v>
      </c>
      <c r="X19" s="8">
        <v>5</v>
      </c>
      <c r="Y19" s="8">
        <v>5</v>
      </c>
      <c r="Z19" s="8">
        <v>5</v>
      </c>
      <c r="AA19" s="9">
        <f t="shared" si="3"/>
        <v>5</v>
      </c>
      <c r="AB19" s="10">
        <v>35</v>
      </c>
      <c r="AC19" s="10">
        <v>35</v>
      </c>
      <c r="AD19" s="10">
        <v>35</v>
      </c>
      <c r="AE19" s="10">
        <v>35</v>
      </c>
      <c r="AF19" s="10">
        <v>35</v>
      </c>
      <c r="AG19" s="17">
        <f t="shared" si="4"/>
        <v>35</v>
      </c>
      <c r="AH19" s="11">
        <f t="shared" si="5"/>
        <v>110</v>
      </c>
      <c r="AI19" s="12">
        <f t="shared" si="6"/>
        <v>189.4392</v>
      </c>
      <c r="AJ19" s="12">
        <f t="shared" si="7"/>
        <v>93.5</v>
      </c>
      <c r="AK19" s="13">
        <f t="shared" si="8"/>
        <v>282.93920000000003</v>
      </c>
      <c r="AL19" s="33">
        <v>15</v>
      </c>
    </row>
    <row r="20" spans="1:38" ht="30.75" thickBot="1" x14ac:dyDescent="0.3">
      <c r="A20" s="20" t="s">
        <v>50</v>
      </c>
      <c r="B20" s="24" t="s">
        <v>126</v>
      </c>
      <c r="C20" s="24">
        <v>186.23000000000002</v>
      </c>
      <c r="D20" s="6">
        <v>34</v>
      </c>
      <c r="E20" s="6">
        <v>34</v>
      </c>
      <c r="F20" s="6">
        <v>34</v>
      </c>
      <c r="G20" s="6">
        <v>34</v>
      </c>
      <c r="H20" s="6">
        <v>34</v>
      </c>
      <c r="I20" s="7">
        <f t="shared" si="0"/>
        <v>34</v>
      </c>
      <c r="J20" s="8">
        <v>15</v>
      </c>
      <c r="K20" s="8">
        <v>15</v>
      </c>
      <c r="L20" s="8">
        <v>15</v>
      </c>
      <c r="M20" s="8">
        <v>15</v>
      </c>
      <c r="N20" s="8">
        <v>15</v>
      </c>
      <c r="O20" s="9">
        <f t="shared" si="1"/>
        <v>15</v>
      </c>
      <c r="P20" s="8">
        <v>15</v>
      </c>
      <c r="Q20" s="8">
        <v>15</v>
      </c>
      <c r="R20" s="8">
        <v>15</v>
      </c>
      <c r="S20" s="8">
        <v>15</v>
      </c>
      <c r="T20" s="8">
        <v>15</v>
      </c>
      <c r="U20" s="9">
        <f t="shared" si="2"/>
        <v>15</v>
      </c>
      <c r="V20" s="8">
        <v>10</v>
      </c>
      <c r="W20" s="8">
        <v>10</v>
      </c>
      <c r="X20" s="8">
        <v>10</v>
      </c>
      <c r="Y20" s="8">
        <v>10</v>
      </c>
      <c r="Z20" s="8">
        <v>10</v>
      </c>
      <c r="AA20" s="9">
        <f t="shared" si="3"/>
        <v>10</v>
      </c>
      <c r="AB20" s="10">
        <v>45</v>
      </c>
      <c r="AC20" s="10">
        <v>45</v>
      </c>
      <c r="AD20" s="10">
        <v>45</v>
      </c>
      <c r="AE20" s="10">
        <v>45</v>
      </c>
      <c r="AF20" s="10">
        <v>45</v>
      </c>
      <c r="AG20" s="17">
        <f t="shared" si="4"/>
        <v>45</v>
      </c>
      <c r="AH20" s="11">
        <f t="shared" si="5"/>
        <v>119</v>
      </c>
      <c r="AI20" s="12">
        <f t="shared" si="6"/>
        <v>154.57089999999999</v>
      </c>
      <c r="AJ20" s="12">
        <f t="shared" si="7"/>
        <v>101.15</v>
      </c>
      <c r="AK20" s="13">
        <f t="shared" si="8"/>
        <v>255.7209</v>
      </c>
      <c r="AL20" s="33">
        <v>16</v>
      </c>
    </row>
    <row r="21" spans="1:38" ht="30.75" thickBot="1" x14ac:dyDescent="0.3">
      <c r="A21" s="20" t="s">
        <v>59</v>
      </c>
      <c r="B21" s="24" t="s">
        <v>133</v>
      </c>
      <c r="C21" s="24">
        <v>149.31</v>
      </c>
      <c r="D21" s="6">
        <v>45</v>
      </c>
      <c r="E21" s="6">
        <v>45</v>
      </c>
      <c r="F21" s="6">
        <v>45</v>
      </c>
      <c r="G21" s="6">
        <v>45</v>
      </c>
      <c r="H21" s="6">
        <v>45</v>
      </c>
      <c r="I21" s="7">
        <f t="shared" si="0"/>
        <v>45</v>
      </c>
      <c r="J21" s="8">
        <v>20</v>
      </c>
      <c r="K21" s="8">
        <v>20</v>
      </c>
      <c r="L21" s="8">
        <v>20</v>
      </c>
      <c r="M21" s="8">
        <v>20</v>
      </c>
      <c r="N21" s="8">
        <v>20</v>
      </c>
      <c r="O21" s="9">
        <f t="shared" si="1"/>
        <v>20</v>
      </c>
      <c r="P21" s="8">
        <v>20</v>
      </c>
      <c r="Q21" s="8">
        <v>20</v>
      </c>
      <c r="R21" s="8">
        <v>20</v>
      </c>
      <c r="S21" s="8">
        <v>20</v>
      </c>
      <c r="T21" s="8">
        <v>20</v>
      </c>
      <c r="U21" s="9">
        <f t="shared" si="2"/>
        <v>20</v>
      </c>
      <c r="V21" s="8">
        <v>15</v>
      </c>
      <c r="W21" s="8">
        <v>15</v>
      </c>
      <c r="X21" s="8">
        <v>15</v>
      </c>
      <c r="Y21" s="8">
        <v>15</v>
      </c>
      <c r="Z21" s="8">
        <v>15</v>
      </c>
      <c r="AA21" s="9">
        <f t="shared" si="3"/>
        <v>15</v>
      </c>
      <c r="AB21" s="10">
        <v>50</v>
      </c>
      <c r="AC21" s="10">
        <v>50</v>
      </c>
      <c r="AD21" s="10">
        <v>50</v>
      </c>
      <c r="AE21" s="10">
        <v>50</v>
      </c>
      <c r="AF21" s="10">
        <v>50</v>
      </c>
      <c r="AG21" s="17">
        <f t="shared" si="4"/>
        <v>50</v>
      </c>
      <c r="AH21" s="11">
        <f t="shared" si="5"/>
        <v>150</v>
      </c>
      <c r="AI21" s="12">
        <f t="shared" si="6"/>
        <v>123.9273</v>
      </c>
      <c r="AJ21" s="12">
        <f t="shared" si="7"/>
        <v>127.50000000000001</v>
      </c>
      <c r="AK21" s="13">
        <f t="shared" si="8"/>
        <v>251.4273</v>
      </c>
      <c r="AL21" s="33">
        <v>17</v>
      </c>
    </row>
    <row r="22" spans="1:38" ht="30.75" thickBot="1" x14ac:dyDescent="0.3">
      <c r="A22" s="20" t="s">
        <v>49</v>
      </c>
      <c r="B22" s="24" t="s">
        <v>123</v>
      </c>
      <c r="C22" s="24">
        <v>217.81</v>
      </c>
      <c r="D22" s="6">
        <v>16</v>
      </c>
      <c r="E22" s="6">
        <v>16</v>
      </c>
      <c r="F22" s="6">
        <v>16</v>
      </c>
      <c r="G22" s="6">
        <v>16</v>
      </c>
      <c r="H22" s="6">
        <v>16</v>
      </c>
      <c r="I22" s="7">
        <f t="shared" si="0"/>
        <v>16</v>
      </c>
      <c r="J22" s="8">
        <v>10</v>
      </c>
      <c r="K22" s="8">
        <v>10</v>
      </c>
      <c r="L22" s="8">
        <v>10</v>
      </c>
      <c r="M22" s="8">
        <v>10</v>
      </c>
      <c r="N22" s="8">
        <v>10</v>
      </c>
      <c r="O22" s="9">
        <f t="shared" si="1"/>
        <v>10</v>
      </c>
      <c r="P22" s="8">
        <v>10</v>
      </c>
      <c r="Q22" s="8">
        <v>10</v>
      </c>
      <c r="R22" s="8">
        <v>10</v>
      </c>
      <c r="S22" s="8">
        <v>10</v>
      </c>
      <c r="T22" s="8">
        <v>10</v>
      </c>
      <c r="U22" s="9">
        <f t="shared" si="2"/>
        <v>10</v>
      </c>
      <c r="V22" s="8">
        <v>5</v>
      </c>
      <c r="W22" s="8">
        <v>5</v>
      </c>
      <c r="X22" s="8">
        <v>5</v>
      </c>
      <c r="Y22" s="8">
        <v>5</v>
      </c>
      <c r="Z22" s="8">
        <v>5</v>
      </c>
      <c r="AA22" s="9">
        <f t="shared" si="3"/>
        <v>5</v>
      </c>
      <c r="AB22" s="10">
        <v>40</v>
      </c>
      <c r="AC22" s="10">
        <v>40</v>
      </c>
      <c r="AD22" s="10">
        <v>40</v>
      </c>
      <c r="AE22" s="10">
        <v>40</v>
      </c>
      <c r="AF22" s="10">
        <v>40</v>
      </c>
      <c r="AG22" s="17">
        <f t="shared" si="4"/>
        <v>40</v>
      </c>
      <c r="AH22" s="11">
        <f t="shared" si="5"/>
        <v>81</v>
      </c>
      <c r="AI22" s="12">
        <f t="shared" si="6"/>
        <v>180.78229999999999</v>
      </c>
      <c r="AJ22" s="12">
        <f t="shared" si="7"/>
        <v>68.850000000000009</v>
      </c>
      <c r="AK22" s="13">
        <f t="shared" si="8"/>
        <v>249.63229999999999</v>
      </c>
      <c r="AL22" s="33">
        <v>18</v>
      </c>
    </row>
    <row r="23" spans="1:38" ht="30.75" customHeight="1" thickBot="1" x14ac:dyDescent="0.3">
      <c r="A23" s="20" t="s">
        <v>55</v>
      </c>
      <c r="B23" s="24" t="s">
        <v>131</v>
      </c>
      <c r="C23" s="49">
        <v>160.5</v>
      </c>
      <c r="D23" s="42">
        <v>33.85</v>
      </c>
      <c r="E23" s="42">
        <v>33.85</v>
      </c>
      <c r="F23" s="42">
        <v>33.85</v>
      </c>
      <c r="G23" s="42">
        <v>33.85</v>
      </c>
      <c r="H23" s="42">
        <v>33.85</v>
      </c>
      <c r="I23" s="43">
        <f t="shared" si="0"/>
        <v>33.85</v>
      </c>
      <c r="J23" s="44">
        <v>20</v>
      </c>
      <c r="K23" s="44">
        <v>20</v>
      </c>
      <c r="L23" s="44">
        <v>20</v>
      </c>
      <c r="M23" s="44">
        <v>20</v>
      </c>
      <c r="N23" s="44">
        <v>20</v>
      </c>
      <c r="O23" s="45">
        <f t="shared" si="1"/>
        <v>20</v>
      </c>
      <c r="P23" s="44">
        <v>20</v>
      </c>
      <c r="Q23" s="44">
        <v>20</v>
      </c>
      <c r="R23" s="44">
        <v>20</v>
      </c>
      <c r="S23" s="44">
        <v>20</v>
      </c>
      <c r="T23" s="44">
        <v>20</v>
      </c>
      <c r="U23" s="45">
        <f t="shared" si="2"/>
        <v>20</v>
      </c>
      <c r="V23" s="44">
        <v>15</v>
      </c>
      <c r="W23" s="44">
        <v>15</v>
      </c>
      <c r="X23" s="44">
        <v>15</v>
      </c>
      <c r="Y23" s="44">
        <v>15</v>
      </c>
      <c r="Z23" s="44">
        <v>15</v>
      </c>
      <c r="AA23" s="45">
        <f t="shared" si="3"/>
        <v>15</v>
      </c>
      <c r="AB23" s="46">
        <v>45</v>
      </c>
      <c r="AC23" s="46">
        <v>45</v>
      </c>
      <c r="AD23" s="46">
        <v>45</v>
      </c>
      <c r="AE23" s="46">
        <v>45</v>
      </c>
      <c r="AF23" s="46">
        <v>45</v>
      </c>
      <c r="AG23" s="47">
        <f t="shared" si="4"/>
        <v>45</v>
      </c>
      <c r="AH23" s="48">
        <f t="shared" si="5"/>
        <v>133.85</v>
      </c>
      <c r="AI23" s="31">
        <f t="shared" si="6"/>
        <v>133.215</v>
      </c>
      <c r="AJ23" s="31">
        <f t="shared" si="7"/>
        <v>113.77250000000001</v>
      </c>
      <c r="AK23" s="41">
        <f t="shared" si="8"/>
        <v>246.98750000000001</v>
      </c>
      <c r="AL23" s="33">
        <v>19</v>
      </c>
    </row>
    <row r="24" spans="1:38" ht="30.75" thickBot="1" x14ac:dyDescent="0.3">
      <c r="A24" s="20" t="s">
        <v>68</v>
      </c>
      <c r="B24" s="24" t="s">
        <v>144</v>
      </c>
      <c r="C24" s="24">
        <v>94.67</v>
      </c>
      <c r="D24" s="6">
        <v>22</v>
      </c>
      <c r="E24" s="6">
        <v>22</v>
      </c>
      <c r="F24" s="6">
        <v>22</v>
      </c>
      <c r="G24" s="6">
        <v>22</v>
      </c>
      <c r="H24" s="6">
        <v>22</v>
      </c>
      <c r="I24" s="7">
        <f t="shared" si="0"/>
        <v>22</v>
      </c>
      <c r="J24" s="8">
        <v>35</v>
      </c>
      <c r="K24" s="8">
        <v>35</v>
      </c>
      <c r="L24" s="8">
        <v>35</v>
      </c>
      <c r="M24" s="8">
        <v>35</v>
      </c>
      <c r="N24" s="8">
        <v>35</v>
      </c>
      <c r="O24" s="9">
        <f t="shared" si="1"/>
        <v>35</v>
      </c>
      <c r="P24" s="8">
        <v>35</v>
      </c>
      <c r="Q24" s="8">
        <v>35</v>
      </c>
      <c r="R24" s="8">
        <v>35</v>
      </c>
      <c r="S24" s="8">
        <v>35</v>
      </c>
      <c r="T24" s="8">
        <v>35</v>
      </c>
      <c r="U24" s="9">
        <f t="shared" si="2"/>
        <v>35</v>
      </c>
      <c r="V24" s="8">
        <v>30</v>
      </c>
      <c r="W24" s="8">
        <v>30</v>
      </c>
      <c r="X24" s="8">
        <v>30</v>
      </c>
      <c r="Y24" s="8">
        <v>30</v>
      </c>
      <c r="Z24" s="8">
        <v>30</v>
      </c>
      <c r="AA24" s="9">
        <f t="shared" si="3"/>
        <v>30</v>
      </c>
      <c r="AB24" s="10">
        <v>50</v>
      </c>
      <c r="AC24" s="10">
        <v>50</v>
      </c>
      <c r="AD24" s="10">
        <v>50</v>
      </c>
      <c r="AE24" s="10">
        <v>50</v>
      </c>
      <c r="AF24" s="10">
        <v>50</v>
      </c>
      <c r="AG24" s="17">
        <f t="shared" si="4"/>
        <v>50</v>
      </c>
      <c r="AH24" s="11">
        <f t="shared" si="5"/>
        <v>172</v>
      </c>
      <c r="AI24" s="12">
        <f t="shared" si="6"/>
        <v>78.576099999999997</v>
      </c>
      <c r="AJ24" s="12">
        <f t="shared" si="7"/>
        <v>146.20000000000002</v>
      </c>
      <c r="AK24" s="13">
        <f t="shared" si="8"/>
        <v>224.77610000000001</v>
      </c>
      <c r="AL24" s="33">
        <v>20</v>
      </c>
    </row>
    <row r="25" spans="1:38" ht="30.75" thickBot="1" x14ac:dyDescent="0.3">
      <c r="A25" s="20" t="s">
        <v>56</v>
      </c>
      <c r="B25" s="24" t="s">
        <v>132</v>
      </c>
      <c r="C25" s="24">
        <v>159.94</v>
      </c>
      <c r="D25" s="6">
        <v>22</v>
      </c>
      <c r="E25" s="6">
        <v>22</v>
      </c>
      <c r="F25" s="6">
        <v>22</v>
      </c>
      <c r="G25" s="6">
        <v>22</v>
      </c>
      <c r="H25" s="6">
        <v>22</v>
      </c>
      <c r="I25" s="7">
        <f t="shared" si="0"/>
        <v>22</v>
      </c>
      <c r="J25" s="8">
        <v>20</v>
      </c>
      <c r="K25" s="8">
        <v>20</v>
      </c>
      <c r="L25" s="8">
        <v>20</v>
      </c>
      <c r="M25" s="8">
        <v>20</v>
      </c>
      <c r="N25" s="8">
        <v>20</v>
      </c>
      <c r="O25" s="9">
        <f t="shared" si="1"/>
        <v>20</v>
      </c>
      <c r="P25" s="8">
        <v>20</v>
      </c>
      <c r="Q25" s="8">
        <v>20</v>
      </c>
      <c r="R25" s="8">
        <v>20</v>
      </c>
      <c r="S25" s="8">
        <v>20</v>
      </c>
      <c r="T25" s="8">
        <v>20</v>
      </c>
      <c r="U25" s="9">
        <f t="shared" si="2"/>
        <v>20</v>
      </c>
      <c r="V25" s="8">
        <v>10</v>
      </c>
      <c r="W25" s="8">
        <v>10</v>
      </c>
      <c r="X25" s="8">
        <v>10</v>
      </c>
      <c r="Y25" s="8">
        <v>10</v>
      </c>
      <c r="Z25" s="8">
        <v>10</v>
      </c>
      <c r="AA25" s="9">
        <f t="shared" si="3"/>
        <v>10</v>
      </c>
      <c r="AB25" s="10">
        <v>35</v>
      </c>
      <c r="AC25" s="10">
        <v>35</v>
      </c>
      <c r="AD25" s="10">
        <v>35</v>
      </c>
      <c r="AE25" s="10">
        <v>35</v>
      </c>
      <c r="AF25" s="10">
        <v>35</v>
      </c>
      <c r="AG25" s="17">
        <f t="shared" si="4"/>
        <v>35</v>
      </c>
      <c r="AH25" s="11">
        <f t="shared" si="5"/>
        <v>107</v>
      </c>
      <c r="AI25" s="12">
        <f t="shared" si="6"/>
        <v>132.75019999999998</v>
      </c>
      <c r="AJ25" s="12">
        <f t="shared" si="7"/>
        <v>90.95</v>
      </c>
      <c r="AK25" s="13">
        <f t="shared" si="8"/>
        <v>223.7002</v>
      </c>
      <c r="AL25" s="33">
        <v>21</v>
      </c>
    </row>
    <row r="26" spans="1:38" ht="30.75" thickBot="1" x14ac:dyDescent="0.3">
      <c r="A26" s="20" t="s">
        <v>58</v>
      </c>
      <c r="B26" s="24" t="s">
        <v>135</v>
      </c>
      <c r="C26" s="24">
        <v>140.5</v>
      </c>
      <c r="D26" s="6">
        <v>30.3</v>
      </c>
      <c r="E26" s="6">
        <v>30.3</v>
      </c>
      <c r="F26" s="6">
        <v>30.3</v>
      </c>
      <c r="G26" s="6">
        <v>30.3</v>
      </c>
      <c r="H26" s="6">
        <v>30.3</v>
      </c>
      <c r="I26" s="7">
        <f t="shared" si="0"/>
        <v>30.3</v>
      </c>
      <c r="J26" s="8">
        <v>20</v>
      </c>
      <c r="K26" s="8">
        <v>20</v>
      </c>
      <c r="L26" s="8">
        <v>20</v>
      </c>
      <c r="M26" s="8">
        <v>20</v>
      </c>
      <c r="N26" s="8">
        <v>20</v>
      </c>
      <c r="O26" s="9">
        <f t="shared" si="1"/>
        <v>20</v>
      </c>
      <c r="P26" s="8">
        <v>20</v>
      </c>
      <c r="Q26" s="8">
        <v>20</v>
      </c>
      <c r="R26" s="8">
        <v>20</v>
      </c>
      <c r="S26" s="8">
        <v>20</v>
      </c>
      <c r="T26" s="8">
        <v>20</v>
      </c>
      <c r="U26" s="9">
        <f t="shared" si="2"/>
        <v>20</v>
      </c>
      <c r="V26" s="8">
        <v>15</v>
      </c>
      <c r="W26" s="8">
        <v>15</v>
      </c>
      <c r="X26" s="8">
        <v>15</v>
      </c>
      <c r="Y26" s="8">
        <v>15</v>
      </c>
      <c r="Z26" s="8">
        <v>15</v>
      </c>
      <c r="AA26" s="9">
        <f t="shared" si="3"/>
        <v>15</v>
      </c>
      <c r="AB26" s="10">
        <v>40</v>
      </c>
      <c r="AC26" s="10">
        <v>40</v>
      </c>
      <c r="AD26" s="10">
        <v>40</v>
      </c>
      <c r="AE26" s="10">
        <v>40</v>
      </c>
      <c r="AF26" s="10">
        <v>40</v>
      </c>
      <c r="AG26" s="35">
        <f t="shared" si="4"/>
        <v>40</v>
      </c>
      <c r="AH26" s="30">
        <f t="shared" si="5"/>
        <v>125.3</v>
      </c>
      <c r="AI26" s="31">
        <f t="shared" si="6"/>
        <v>116.61499999999999</v>
      </c>
      <c r="AJ26" s="31">
        <f t="shared" si="7"/>
        <v>106.50500000000001</v>
      </c>
      <c r="AK26" s="32">
        <f t="shared" si="8"/>
        <v>223.12</v>
      </c>
      <c r="AL26" s="33">
        <v>22</v>
      </c>
    </row>
    <row r="27" spans="1:38" ht="30.75" thickBot="1" x14ac:dyDescent="0.3">
      <c r="A27" s="20" t="s">
        <v>51</v>
      </c>
      <c r="B27" s="24" t="s">
        <v>127</v>
      </c>
      <c r="C27" s="24">
        <v>185.62</v>
      </c>
      <c r="D27" s="6">
        <v>3</v>
      </c>
      <c r="E27" s="6">
        <v>3</v>
      </c>
      <c r="F27" s="6">
        <v>3</v>
      </c>
      <c r="G27" s="6">
        <v>3</v>
      </c>
      <c r="H27" s="6">
        <v>3</v>
      </c>
      <c r="I27" s="7">
        <f t="shared" si="0"/>
        <v>3</v>
      </c>
      <c r="J27" s="8">
        <v>10</v>
      </c>
      <c r="K27" s="8">
        <v>10</v>
      </c>
      <c r="L27" s="8">
        <v>10</v>
      </c>
      <c r="M27" s="8">
        <v>10</v>
      </c>
      <c r="N27" s="8">
        <v>10</v>
      </c>
      <c r="O27" s="9">
        <f t="shared" si="1"/>
        <v>10</v>
      </c>
      <c r="P27" s="8">
        <v>10</v>
      </c>
      <c r="Q27" s="8">
        <v>10</v>
      </c>
      <c r="R27" s="8">
        <v>10</v>
      </c>
      <c r="S27" s="8">
        <v>10</v>
      </c>
      <c r="T27" s="8">
        <v>10</v>
      </c>
      <c r="U27" s="9">
        <f t="shared" si="2"/>
        <v>10</v>
      </c>
      <c r="V27" s="8">
        <v>5</v>
      </c>
      <c r="W27" s="8">
        <v>5</v>
      </c>
      <c r="X27" s="8">
        <v>5</v>
      </c>
      <c r="Y27" s="8">
        <v>5</v>
      </c>
      <c r="Z27" s="8">
        <v>5</v>
      </c>
      <c r="AA27" s="9">
        <f t="shared" si="3"/>
        <v>5</v>
      </c>
      <c r="AB27" s="10">
        <v>45</v>
      </c>
      <c r="AC27" s="10">
        <v>45</v>
      </c>
      <c r="AD27" s="10">
        <v>45</v>
      </c>
      <c r="AE27" s="10">
        <v>45</v>
      </c>
      <c r="AF27" s="10">
        <v>45</v>
      </c>
      <c r="AG27" s="17">
        <f t="shared" si="4"/>
        <v>45</v>
      </c>
      <c r="AH27" s="11">
        <f t="shared" si="5"/>
        <v>73</v>
      </c>
      <c r="AI27" s="12">
        <f t="shared" si="6"/>
        <v>154.06459999999998</v>
      </c>
      <c r="AJ27" s="12">
        <f t="shared" si="7"/>
        <v>62.050000000000004</v>
      </c>
      <c r="AK27" s="13">
        <f t="shared" si="8"/>
        <v>216.1146</v>
      </c>
      <c r="AL27" s="33">
        <v>23</v>
      </c>
    </row>
    <row r="28" spans="1:38" ht="30.75" thickBot="1" x14ac:dyDescent="0.3">
      <c r="A28" s="20" t="s">
        <v>54</v>
      </c>
      <c r="B28" s="24" t="s">
        <v>130</v>
      </c>
      <c r="C28" s="24">
        <v>167.5</v>
      </c>
      <c r="D28" s="6">
        <v>2.95</v>
      </c>
      <c r="E28" s="6">
        <v>2.95</v>
      </c>
      <c r="F28" s="6">
        <v>2.95</v>
      </c>
      <c r="G28" s="6">
        <v>2.95</v>
      </c>
      <c r="H28" s="6">
        <v>2.95</v>
      </c>
      <c r="I28" s="7">
        <f t="shared" si="0"/>
        <v>2.95</v>
      </c>
      <c r="J28" s="8">
        <v>15</v>
      </c>
      <c r="K28" s="8">
        <v>15</v>
      </c>
      <c r="L28" s="8">
        <v>15</v>
      </c>
      <c r="M28" s="8">
        <v>15</v>
      </c>
      <c r="N28" s="8">
        <v>15</v>
      </c>
      <c r="O28" s="9">
        <f t="shared" si="1"/>
        <v>15</v>
      </c>
      <c r="P28" s="8">
        <v>15</v>
      </c>
      <c r="Q28" s="8">
        <v>15</v>
      </c>
      <c r="R28" s="8">
        <v>15</v>
      </c>
      <c r="S28" s="8">
        <v>15</v>
      </c>
      <c r="T28" s="8">
        <v>15</v>
      </c>
      <c r="U28" s="9">
        <f t="shared" si="2"/>
        <v>15</v>
      </c>
      <c r="V28" s="8">
        <v>10</v>
      </c>
      <c r="W28" s="8">
        <v>10</v>
      </c>
      <c r="X28" s="8">
        <v>10</v>
      </c>
      <c r="Y28" s="8">
        <v>10</v>
      </c>
      <c r="Z28" s="8">
        <v>10</v>
      </c>
      <c r="AA28" s="9">
        <f t="shared" si="3"/>
        <v>10</v>
      </c>
      <c r="AB28" s="10">
        <v>30</v>
      </c>
      <c r="AC28" s="10">
        <v>30</v>
      </c>
      <c r="AD28" s="10">
        <v>30</v>
      </c>
      <c r="AE28" s="10">
        <v>30</v>
      </c>
      <c r="AF28" s="10">
        <v>30</v>
      </c>
      <c r="AG28" s="17">
        <f t="shared" si="4"/>
        <v>30</v>
      </c>
      <c r="AH28" s="11">
        <f t="shared" si="5"/>
        <v>72.95</v>
      </c>
      <c r="AI28" s="12">
        <f t="shared" si="6"/>
        <v>139.02500000000001</v>
      </c>
      <c r="AJ28" s="12">
        <f t="shared" si="7"/>
        <v>62.007500000000007</v>
      </c>
      <c r="AK28" s="13">
        <f t="shared" si="8"/>
        <v>201.03250000000003</v>
      </c>
      <c r="AL28" s="33">
        <v>24</v>
      </c>
    </row>
    <row r="29" spans="1:38" ht="30.75" thickBot="1" x14ac:dyDescent="0.3">
      <c r="A29" s="20" t="s">
        <v>61</v>
      </c>
      <c r="B29" s="24" t="s">
        <v>138</v>
      </c>
      <c r="C29" s="24">
        <v>127.41999999999999</v>
      </c>
      <c r="D29" s="6">
        <v>28.6</v>
      </c>
      <c r="E29" s="6">
        <v>28.6</v>
      </c>
      <c r="F29" s="6">
        <v>28.6</v>
      </c>
      <c r="G29" s="6">
        <v>28.6</v>
      </c>
      <c r="H29" s="6">
        <v>28.6</v>
      </c>
      <c r="I29" s="7">
        <f t="shared" si="0"/>
        <v>28.6</v>
      </c>
      <c r="J29" s="8">
        <v>15</v>
      </c>
      <c r="K29" s="8">
        <v>15</v>
      </c>
      <c r="L29" s="8">
        <v>15</v>
      </c>
      <c r="M29" s="8">
        <v>15</v>
      </c>
      <c r="N29" s="8">
        <v>15</v>
      </c>
      <c r="O29" s="9">
        <f t="shared" si="1"/>
        <v>15</v>
      </c>
      <c r="P29" s="8">
        <v>15</v>
      </c>
      <c r="Q29" s="8">
        <v>15</v>
      </c>
      <c r="R29" s="8">
        <v>15</v>
      </c>
      <c r="S29" s="8">
        <v>15</v>
      </c>
      <c r="T29" s="8">
        <v>15</v>
      </c>
      <c r="U29" s="9">
        <f t="shared" si="2"/>
        <v>15</v>
      </c>
      <c r="V29" s="8">
        <v>10</v>
      </c>
      <c r="W29" s="8">
        <v>10</v>
      </c>
      <c r="X29" s="8">
        <v>10</v>
      </c>
      <c r="Y29" s="8">
        <v>10</v>
      </c>
      <c r="Z29" s="8">
        <v>10</v>
      </c>
      <c r="AA29" s="9">
        <f t="shared" si="3"/>
        <v>10</v>
      </c>
      <c r="AB29" s="10">
        <v>40</v>
      </c>
      <c r="AC29" s="10">
        <v>40</v>
      </c>
      <c r="AD29" s="10">
        <v>40</v>
      </c>
      <c r="AE29" s="10">
        <v>40</v>
      </c>
      <c r="AF29" s="10">
        <v>40</v>
      </c>
      <c r="AG29" s="17">
        <f t="shared" si="4"/>
        <v>40</v>
      </c>
      <c r="AH29" s="11">
        <f t="shared" si="5"/>
        <v>108.6</v>
      </c>
      <c r="AI29" s="12">
        <f t="shared" si="6"/>
        <v>105.75859999999999</v>
      </c>
      <c r="AJ29" s="12">
        <f t="shared" si="7"/>
        <v>92.31</v>
      </c>
      <c r="AK29" s="13">
        <f t="shared" si="8"/>
        <v>198.0686</v>
      </c>
      <c r="AL29" s="33">
        <v>25</v>
      </c>
    </row>
    <row r="30" spans="1:38" ht="30.75" thickBot="1" x14ac:dyDescent="0.3">
      <c r="A30" s="20" t="s">
        <v>62</v>
      </c>
      <c r="B30" s="24" t="s">
        <v>137</v>
      </c>
      <c r="C30" s="24">
        <v>136.12</v>
      </c>
      <c r="D30" s="6">
        <v>34.6</v>
      </c>
      <c r="E30" s="6">
        <v>34.6</v>
      </c>
      <c r="F30" s="6">
        <v>34.6</v>
      </c>
      <c r="G30" s="6">
        <v>34.6</v>
      </c>
      <c r="H30" s="6">
        <v>34.6</v>
      </c>
      <c r="I30" s="7">
        <f t="shared" si="0"/>
        <v>34.6</v>
      </c>
      <c r="J30" s="8">
        <v>10</v>
      </c>
      <c r="K30" s="8">
        <v>10</v>
      </c>
      <c r="L30" s="8">
        <v>10</v>
      </c>
      <c r="M30" s="8">
        <v>10</v>
      </c>
      <c r="N30" s="8">
        <v>10</v>
      </c>
      <c r="O30" s="9">
        <f t="shared" si="1"/>
        <v>10</v>
      </c>
      <c r="P30" s="8">
        <v>10</v>
      </c>
      <c r="Q30" s="8">
        <v>10</v>
      </c>
      <c r="R30" s="8">
        <v>10</v>
      </c>
      <c r="S30" s="8">
        <v>10</v>
      </c>
      <c r="T30" s="8">
        <v>10</v>
      </c>
      <c r="U30" s="9">
        <f t="shared" si="2"/>
        <v>10</v>
      </c>
      <c r="V30" s="8">
        <v>5</v>
      </c>
      <c r="W30" s="8">
        <v>5</v>
      </c>
      <c r="X30" s="8">
        <v>5</v>
      </c>
      <c r="Y30" s="8">
        <v>5</v>
      </c>
      <c r="Z30" s="8">
        <v>5</v>
      </c>
      <c r="AA30" s="9">
        <f t="shared" si="3"/>
        <v>5</v>
      </c>
      <c r="AB30" s="10">
        <v>40</v>
      </c>
      <c r="AC30" s="10">
        <v>40</v>
      </c>
      <c r="AD30" s="10">
        <v>40</v>
      </c>
      <c r="AE30" s="10">
        <v>40</v>
      </c>
      <c r="AF30" s="10">
        <v>40</v>
      </c>
      <c r="AG30" s="17">
        <f t="shared" si="4"/>
        <v>40</v>
      </c>
      <c r="AH30" s="11">
        <f t="shared" si="5"/>
        <v>99.6</v>
      </c>
      <c r="AI30" s="12">
        <f t="shared" si="6"/>
        <v>112.9796</v>
      </c>
      <c r="AJ30" s="12">
        <f t="shared" si="7"/>
        <v>84.660000000000011</v>
      </c>
      <c r="AK30" s="13">
        <f t="shared" si="8"/>
        <v>197.63960000000003</v>
      </c>
      <c r="AL30" s="33">
        <v>26</v>
      </c>
    </row>
    <row r="31" spans="1:38" ht="30.75" thickBot="1" x14ac:dyDescent="0.3">
      <c r="A31" s="20" t="s">
        <v>57</v>
      </c>
      <c r="B31" s="24" t="s">
        <v>134</v>
      </c>
      <c r="C31" s="24">
        <v>148.05000000000001</v>
      </c>
      <c r="D31" s="6">
        <v>7</v>
      </c>
      <c r="E31" s="6">
        <v>7</v>
      </c>
      <c r="F31" s="6">
        <v>7</v>
      </c>
      <c r="G31" s="6">
        <v>7</v>
      </c>
      <c r="H31" s="6">
        <v>7</v>
      </c>
      <c r="I31" s="7">
        <f t="shared" si="0"/>
        <v>7</v>
      </c>
      <c r="J31" s="8">
        <v>15</v>
      </c>
      <c r="K31" s="8">
        <v>15</v>
      </c>
      <c r="L31" s="8">
        <v>15</v>
      </c>
      <c r="M31" s="8">
        <v>15</v>
      </c>
      <c r="N31" s="8">
        <v>15</v>
      </c>
      <c r="O31" s="9">
        <f t="shared" si="1"/>
        <v>15</v>
      </c>
      <c r="P31" s="8">
        <v>15</v>
      </c>
      <c r="Q31" s="8">
        <v>15</v>
      </c>
      <c r="R31" s="8">
        <v>15</v>
      </c>
      <c r="S31" s="8">
        <v>15</v>
      </c>
      <c r="T31" s="8">
        <v>15</v>
      </c>
      <c r="U31" s="9">
        <f t="shared" si="2"/>
        <v>15</v>
      </c>
      <c r="V31" s="8">
        <v>10</v>
      </c>
      <c r="W31" s="8">
        <v>10</v>
      </c>
      <c r="X31" s="8">
        <v>10</v>
      </c>
      <c r="Y31" s="8">
        <v>10</v>
      </c>
      <c r="Z31" s="8">
        <v>10</v>
      </c>
      <c r="AA31" s="9">
        <f t="shared" si="3"/>
        <v>10</v>
      </c>
      <c r="AB31" s="10">
        <v>40</v>
      </c>
      <c r="AC31" s="10">
        <v>40</v>
      </c>
      <c r="AD31" s="10">
        <v>40</v>
      </c>
      <c r="AE31" s="10">
        <v>40</v>
      </c>
      <c r="AF31" s="10">
        <v>40</v>
      </c>
      <c r="AG31" s="17">
        <f t="shared" si="4"/>
        <v>40</v>
      </c>
      <c r="AH31" s="11">
        <f t="shared" si="5"/>
        <v>87</v>
      </c>
      <c r="AI31" s="12">
        <f t="shared" si="6"/>
        <v>122.8815</v>
      </c>
      <c r="AJ31" s="12">
        <f t="shared" si="7"/>
        <v>73.95</v>
      </c>
      <c r="AK31" s="13">
        <f t="shared" si="8"/>
        <v>196.83150000000001</v>
      </c>
      <c r="AL31" s="33">
        <v>27</v>
      </c>
    </row>
    <row r="32" spans="1:38" ht="30.75" thickBot="1" x14ac:dyDescent="0.3">
      <c r="A32" s="20" t="s">
        <v>65</v>
      </c>
      <c r="B32" s="24" t="s">
        <v>141</v>
      </c>
      <c r="C32" s="24">
        <v>115.99</v>
      </c>
      <c r="D32" s="6">
        <v>22</v>
      </c>
      <c r="E32" s="6">
        <v>22</v>
      </c>
      <c r="F32" s="6">
        <v>22</v>
      </c>
      <c r="G32" s="6">
        <v>22</v>
      </c>
      <c r="H32" s="6">
        <v>22</v>
      </c>
      <c r="I32" s="7">
        <f t="shared" si="0"/>
        <v>22</v>
      </c>
      <c r="J32" s="8">
        <v>20</v>
      </c>
      <c r="K32" s="8">
        <v>20</v>
      </c>
      <c r="L32" s="8">
        <v>20</v>
      </c>
      <c r="M32" s="8">
        <v>20</v>
      </c>
      <c r="N32" s="8">
        <v>20</v>
      </c>
      <c r="O32" s="9">
        <f t="shared" si="1"/>
        <v>20</v>
      </c>
      <c r="P32" s="8">
        <v>20</v>
      </c>
      <c r="Q32" s="8">
        <v>20</v>
      </c>
      <c r="R32" s="8">
        <v>20</v>
      </c>
      <c r="S32" s="8">
        <v>20</v>
      </c>
      <c r="T32" s="8">
        <v>20</v>
      </c>
      <c r="U32" s="9">
        <f t="shared" si="2"/>
        <v>20</v>
      </c>
      <c r="V32" s="8">
        <v>15</v>
      </c>
      <c r="W32" s="8">
        <v>15</v>
      </c>
      <c r="X32" s="8">
        <v>15</v>
      </c>
      <c r="Y32" s="8">
        <v>15</v>
      </c>
      <c r="Z32" s="8">
        <v>15</v>
      </c>
      <c r="AA32" s="9">
        <f t="shared" si="3"/>
        <v>15</v>
      </c>
      <c r="AB32" s="10">
        <v>40</v>
      </c>
      <c r="AC32" s="10">
        <v>40</v>
      </c>
      <c r="AD32" s="10">
        <v>40</v>
      </c>
      <c r="AE32" s="10">
        <v>40</v>
      </c>
      <c r="AF32" s="10">
        <v>40</v>
      </c>
      <c r="AG32" s="17">
        <f t="shared" si="4"/>
        <v>40</v>
      </c>
      <c r="AH32" s="11">
        <f t="shared" si="5"/>
        <v>117</v>
      </c>
      <c r="AI32" s="12">
        <f t="shared" si="6"/>
        <v>96.271699999999996</v>
      </c>
      <c r="AJ32" s="12">
        <f t="shared" si="7"/>
        <v>99.45</v>
      </c>
      <c r="AK32" s="13">
        <f t="shared" si="8"/>
        <v>195.7217</v>
      </c>
      <c r="AL32" s="33">
        <v>28</v>
      </c>
    </row>
    <row r="33" spans="1:38" ht="30.75" thickBot="1" x14ac:dyDescent="0.3">
      <c r="A33" s="20" t="s">
        <v>63</v>
      </c>
      <c r="B33" s="24" t="s">
        <v>139</v>
      </c>
      <c r="C33" s="24">
        <v>119.53</v>
      </c>
      <c r="D33" s="6">
        <v>12</v>
      </c>
      <c r="E33" s="6">
        <v>12</v>
      </c>
      <c r="F33" s="6">
        <v>12</v>
      </c>
      <c r="G33" s="6">
        <v>12</v>
      </c>
      <c r="H33" s="6">
        <v>12</v>
      </c>
      <c r="I33" s="7">
        <f t="shared" si="0"/>
        <v>12</v>
      </c>
      <c r="J33" s="8">
        <v>20</v>
      </c>
      <c r="K33" s="8">
        <v>20</v>
      </c>
      <c r="L33" s="8">
        <v>20</v>
      </c>
      <c r="M33" s="8">
        <v>20</v>
      </c>
      <c r="N33" s="8">
        <v>20</v>
      </c>
      <c r="O33" s="9">
        <f t="shared" si="1"/>
        <v>20</v>
      </c>
      <c r="P33" s="8">
        <v>20</v>
      </c>
      <c r="Q33" s="8">
        <v>20</v>
      </c>
      <c r="R33" s="8">
        <v>20</v>
      </c>
      <c r="S33" s="8">
        <v>20</v>
      </c>
      <c r="T33" s="8">
        <v>20</v>
      </c>
      <c r="U33" s="9">
        <f t="shared" si="2"/>
        <v>20</v>
      </c>
      <c r="V33" s="8">
        <v>15</v>
      </c>
      <c r="W33" s="8">
        <v>15</v>
      </c>
      <c r="X33" s="8">
        <v>15</v>
      </c>
      <c r="Y33" s="8">
        <v>15</v>
      </c>
      <c r="Z33" s="8">
        <v>15</v>
      </c>
      <c r="AA33" s="9">
        <f t="shared" si="3"/>
        <v>15</v>
      </c>
      <c r="AB33" s="10">
        <v>45</v>
      </c>
      <c r="AC33" s="10">
        <v>45</v>
      </c>
      <c r="AD33" s="10">
        <v>45</v>
      </c>
      <c r="AE33" s="10">
        <v>45</v>
      </c>
      <c r="AF33" s="10">
        <v>45</v>
      </c>
      <c r="AG33" s="17">
        <f t="shared" si="4"/>
        <v>45</v>
      </c>
      <c r="AH33" s="11">
        <f t="shared" si="5"/>
        <v>112</v>
      </c>
      <c r="AI33" s="12">
        <f t="shared" si="6"/>
        <v>99.20989999999999</v>
      </c>
      <c r="AJ33" s="12">
        <f t="shared" si="7"/>
        <v>95.2</v>
      </c>
      <c r="AK33" s="13">
        <f t="shared" si="8"/>
        <v>194.40989999999999</v>
      </c>
      <c r="AL33" s="33">
        <v>29</v>
      </c>
    </row>
    <row r="34" spans="1:38" ht="30.75" thickBot="1" x14ac:dyDescent="0.3">
      <c r="A34" s="20" t="s">
        <v>60</v>
      </c>
      <c r="B34" s="24" t="s">
        <v>136</v>
      </c>
      <c r="C34" s="24">
        <v>136.57999999999998</v>
      </c>
      <c r="D34" s="6">
        <v>24</v>
      </c>
      <c r="E34" s="6">
        <v>24</v>
      </c>
      <c r="F34" s="6">
        <v>24</v>
      </c>
      <c r="G34" s="6">
        <v>24</v>
      </c>
      <c r="H34" s="6">
        <v>24</v>
      </c>
      <c r="I34" s="7">
        <f t="shared" si="0"/>
        <v>24</v>
      </c>
      <c r="J34" s="8">
        <v>10</v>
      </c>
      <c r="K34" s="8">
        <v>10</v>
      </c>
      <c r="L34" s="8">
        <v>10</v>
      </c>
      <c r="M34" s="8">
        <v>10</v>
      </c>
      <c r="N34" s="8">
        <v>10</v>
      </c>
      <c r="O34" s="9">
        <f t="shared" si="1"/>
        <v>10</v>
      </c>
      <c r="P34" s="8">
        <v>10</v>
      </c>
      <c r="Q34" s="8">
        <v>10</v>
      </c>
      <c r="R34" s="8">
        <v>10</v>
      </c>
      <c r="S34" s="8">
        <v>10</v>
      </c>
      <c r="T34" s="8">
        <v>10</v>
      </c>
      <c r="U34" s="9">
        <f t="shared" si="2"/>
        <v>10</v>
      </c>
      <c r="V34" s="8">
        <v>5</v>
      </c>
      <c r="W34" s="8">
        <v>5</v>
      </c>
      <c r="X34" s="8">
        <v>5</v>
      </c>
      <c r="Y34" s="8">
        <v>5</v>
      </c>
      <c r="Z34" s="8">
        <v>5</v>
      </c>
      <c r="AA34" s="9">
        <f t="shared" si="3"/>
        <v>5</v>
      </c>
      <c r="AB34" s="10">
        <v>35</v>
      </c>
      <c r="AC34" s="10">
        <v>35</v>
      </c>
      <c r="AD34" s="10">
        <v>35</v>
      </c>
      <c r="AE34" s="10">
        <v>35</v>
      </c>
      <c r="AF34" s="10">
        <v>35</v>
      </c>
      <c r="AG34" s="17">
        <f t="shared" si="4"/>
        <v>35</v>
      </c>
      <c r="AH34" s="11">
        <f t="shared" si="5"/>
        <v>84</v>
      </c>
      <c r="AI34" s="12">
        <f t="shared" si="6"/>
        <v>113.36139999999997</v>
      </c>
      <c r="AJ34" s="12">
        <f t="shared" si="7"/>
        <v>71.400000000000006</v>
      </c>
      <c r="AK34" s="13">
        <f t="shared" si="8"/>
        <v>184.76139999999998</v>
      </c>
      <c r="AL34" s="33">
        <v>30</v>
      </c>
    </row>
    <row r="35" spans="1:38" ht="30.75" thickBot="1" x14ac:dyDescent="0.3">
      <c r="A35" s="20" t="s">
        <v>66</v>
      </c>
      <c r="B35" s="24" t="s">
        <v>142</v>
      </c>
      <c r="C35" s="24">
        <v>115.39</v>
      </c>
      <c r="D35" s="6">
        <v>19</v>
      </c>
      <c r="E35" s="6">
        <v>19</v>
      </c>
      <c r="F35" s="6">
        <v>19</v>
      </c>
      <c r="G35" s="6">
        <v>19</v>
      </c>
      <c r="H35" s="6">
        <v>19</v>
      </c>
      <c r="I35" s="7">
        <f t="shared" si="0"/>
        <v>19</v>
      </c>
      <c r="J35" s="8">
        <v>20</v>
      </c>
      <c r="K35" s="8">
        <v>20</v>
      </c>
      <c r="L35" s="8">
        <v>20</v>
      </c>
      <c r="M35" s="8">
        <v>20</v>
      </c>
      <c r="N35" s="8">
        <v>20</v>
      </c>
      <c r="O35" s="9">
        <f t="shared" si="1"/>
        <v>20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9">
        <f t="shared" si="2"/>
        <v>20</v>
      </c>
      <c r="V35" s="8">
        <v>15</v>
      </c>
      <c r="W35" s="8">
        <v>15</v>
      </c>
      <c r="X35" s="8">
        <v>15</v>
      </c>
      <c r="Y35" s="8">
        <v>15</v>
      </c>
      <c r="Z35" s="8">
        <v>15</v>
      </c>
      <c r="AA35" s="9">
        <f t="shared" si="3"/>
        <v>15</v>
      </c>
      <c r="AB35" s="10">
        <v>30</v>
      </c>
      <c r="AC35" s="10">
        <v>30</v>
      </c>
      <c r="AD35" s="10">
        <v>30</v>
      </c>
      <c r="AE35" s="10">
        <v>30</v>
      </c>
      <c r="AF35" s="10">
        <v>30</v>
      </c>
      <c r="AG35" s="17">
        <f t="shared" si="4"/>
        <v>30</v>
      </c>
      <c r="AH35" s="11">
        <f t="shared" si="5"/>
        <v>104</v>
      </c>
      <c r="AI35" s="12">
        <f t="shared" si="6"/>
        <v>95.773699999999991</v>
      </c>
      <c r="AJ35" s="12">
        <f t="shared" si="7"/>
        <v>88.4</v>
      </c>
      <c r="AK35" s="13">
        <f t="shared" si="8"/>
        <v>184.1737</v>
      </c>
      <c r="AL35" s="33">
        <v>31</v>
      </c>
    </row>
    <row r="36" spans="1:38" ht="30.75" thickBot="1" x14ac:dyDescent="0.3">
      <c r="A36" s="20" t="s">
        <v>64</v>
      </c>
      <c r="B36" s="24" t="s">
        <v>140</v>
      </c>
      <c r="C36" s="24">
        <v>116.14</v>
      </c>
      <c r="D36" s="6">
        <v>7</v>
      </c>
      <c r="E36" s="6">
        <v>7</v>
      </c>
      <c r="F36" s="6">
        <v>7</v>
      </c>
      <c r="G36" s="6">
        <v>7</v>
      </c>
      <c r="H36" s="6">
        <v>7</v>
      </c>
      <c r="I36" s="7">
        <f t="shared" si="0"/>
        <v>7</v>
      </c>
      <c r="J36" s="8">
        <v>10</v>
      </c>
      <c r="K36" s="8">
        <v>10</v>
      </c>
      <c r="L36" s="8">
        <v>10</v>
      </c>
      <c r="M36" s="8">
        <v>10</v>
      </c>
      <c r="N36" s="8">
        <v>10</v>
      </c>
      <c r="O36" s="9">
        <f t="shared" si="1"/>
        <v>10</v>
      </c>
      <c r="P36" s="8">
        <v>10</v>
      </c>
      <c r="Q36" s="8">
        <v>10</v>
      </c>
      <c r="R36" s="8">
        <v>10</v>
      </c>
      <c r="S36" s="8">
        <v>10</v>
      </c>
      <c r="T36" s="8">
        <v>10</v>
      </c>
      <c r="U36" s="9">
        <f t="shared" si="2"/>
        <v>10</v>
      </c>
      <c r="V36" s="8">
        <v>5</v>
      </c>
      <c r="W36" s="8">
        <v>5</v>
      </c>
      <c r="X36" s="8">
        <v>5</v>
      </c>
      <c r="Y36" s="8">
        <v>5</v>
      </c>
      <c r="Z36" s="8">
        <v>5</v>
      </c>
      <c r="AA36" s="9">
        <f t="shared" si="3"/>
        <v>5</v>
      </c>
      <c r="AB36" s="10">
        <v>50</v>
      </c>
      <c r="AC36" s="10">
        <v>50</v>
      </c>
      <c r="AD36" s="10">
        <v>50</v>
      </c>
      <c r="AE36" s="10">
        <v>50</v>
      </c>
      <c r="AF36" s="10">
        <v>50</v>
      </c>
      <c r="AG36" s="17">
        <f t="shared" si="4"/>
        <v>50</v>
      </c>
      <c r="AH36" s="11">
        <f t="shared" si="5"/>
        <v>82</v>
      </c>
      <c r="AI36" s="12">
        <f t="shared" si="6"/>
        <v>96.396199999999993</v>
      </c>
      <c r="AJ36" s="12">
        <f t="shared" si="7"/>
        <v>69.7</v>
      </c>
      <c r="AK36" s="13">
        <f t="shared" si="8"/>
        <v>166.09620000000001</v>
      </c>
      <c r="AL36" s="33">
        <v>32</v>
      </c>
    </row>
    <row r="37" spans="1:38" ht="48" customHeight="1" thickBot="1" x14ac:dyDescent="0.3">
      <c r="A37" s="20" t="s">
        <v>69</v>
      </c>
      <c r="B37" s="24" t="s">
        <v>100</v>
      </c>
      <c r="C37" s="24">
        <v>429.49</v>
      </c>
      <c r="D37" s="120" t="s">
        <v>145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  <c r="AL37" s="14"/>
    </row>
    <row r="38" spans="1:38" ht="30.75" customHeight="1" thickBot="1" x14ac:dyDescent="0.3">
      <c r="A38" s="20" t="s">
        <v>52</v>
      </c>
      <c r="B38" s="24" t="s">
        <v>128</v>
      </c>
      <c r="C38" s="24">
        <v>172.39</v>
      </c>
      <c r="D38" s="123" t="s">
        <v>145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5"/>
      <c r="AL38" s="14"/>
    </row>
    <row r="39" spans="1:38" ht="48" customHeight="1" thickBot="1" x14ac:dyDescent="0.3">
      <c r="A39" s="20" t="s">
        <v>67</v>
      </c>
      <c r="B39" s="24" t="s">
        <v>143</v>
      </c>
      <c r="C39" s="24">
        <v>100.55</v>
      </c>
      <c r="D39" s="120" t="s">
        <v>145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8"/>
      <c r="AL39" s="14"/>
    </row>
  </sheetData>
  <sheetProtection algorithmName="SHA-512" hashValue="yqGLJtCOcOOf/xK+I1doiTxuNu7FC/6h2vfq6oKg4nSIxZmmuQQ67H1pXArAjKq9i1YCoyrRyLBq3Gant/L31w==" saltValue="f8H8og+d9fGQS7ND+6jI5A==" spinCount="100000" sheet="1" objects="1" scenarios="1"/>
  <sortState ref="A5:AK36">
    <sortCondition descending="1" ref="AK5:AK36"/>
  </sortState>
  <mergeCells count="18"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D39:AK39"/>
    <mergeCell ref="V3:AA3"/>
    <mergeCell ref="D38:AK38"/>
    <mergeCell ref="D37:AK37"/>
    <mergeCell ref="BJ6:BJ8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P20"/>
  <sheetViews>
    <sheetView topLeftCell="B1" zoomScale="66" zoomScaleNormal="66" workbookViewId="0">
      <selection sqref="A1:A1048576"/>
    </sheetView>
  </sheetViews>
  <sheetFormatPr defaultRowHeight="15" x14ac:dyDescent="0.25"/>
  <cols>
    <col min="1" max="1" width="22.5703125" hidden="1" customWidth="1"/>
    <col min="2" max="2" width="8.5703125" customWidth="1"/>
    <col min="3" max="3" width="7.85546875" customWidth="1"/>
    <col min="4" max="33" width="7.7109375" customWidth="1"/>
    <col min="34" max="39" width="7.7109375" style="28" customWidth="1"/>
    <col min="40" max="40" width="8.7109375" style="28" customWidth="1"/>
    <col min="41" max="41" width="10.140625" style="28" customWidth="1"/>
    <col min="42" max="43" width="10.5703125" style="28" customWidth="1"/>
    <col min="44" max="44" width="11" style="28" customWidth="1"/>
    <col min="45" max="45" width="6.140625" style="28" customWidth="1"/>
    <col min="46" max="46" width="3.4257812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2.28515625" customWidth="1"/>
    <col min="52" max="52" width="3.7109375" hidden="1" customWidth="1"/>
    <col min="53" max="53" width="12.140625" customWidth="1"/>
    <col min="54" max="54" width="11.5703125" customWidth="1"/>
    <col min="55" max="55" width="8.5703125" customWidth="1"/>
    <col min="56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126" t="s">
        <v>83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112" t="s">
        <v>3</v>
      </c>
      <c r="C2" s="112" t="s">
        <v>13</v>
      </c>
      <c r="D2" s="113" t="s">
        <v>5</v>
      </c>
      <c r="E2" s="114"/>
      <c r="F2" s="114"/>
      <c r="G2" s="114"/>
      <c r="H2" s="114"/>
      <c r="I2" s="115"/>
      <c r="J2" s="116" t="s">
        <v>14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8"/>
      <c r="AB2" s="129" t="s">
        <v>147</v>
      </c>
      <c r="AC2" s="130"/>
      <c r="AD2" s="130"/>
      <c r="AE2" s="130"/>
      <c r="AF2" s="130"/>
      <c r="AG2" s="131"/>
      <c r="AH2" s="92" t="s">
        <v>1</v>
      </c>
      <c r="AI2" s="93"/>
      <c r="AJ2" s="93"/>
      <c r="AK2" s="93"/>
      <c r="AL2" s="93"/>
      <c r="AM2" s="94"/>
      <c r="AN2" s="119" t="s">
        <v>15</v>
      </c>
      <c r="AO2" s="112" t="s">
        <v>16</v>
      </c>
      <c r="AP2" s="112" t="s">
        <v>17</v>
      </c>
      <c r="AQ2" s="102" t="s">
        <v>2</v>
      </c>
      <c r="AR2" s="102" t="s">
        <v>7</v>
      </c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132"/>
      <c r="AC3" s="133"/>
      <c r="AD3" s="133"/>
      <c r="AE3" s="133"/>
      <c r="AF3" s="133"/>
      <c r="AG3" s="134"/>
      <c r="AH3" s="95"/>
      <c r="AI3" s="96"/>
      <c r="AJ3" s="96"/>
      <c r="AK3" s="96"/>
      <c r="AL3" s="96"/>
      <c r="AM3" s="97"/>
      <c r="AN3" s="98"/>
      <c r="AO3" s="81"/>
      <c r="AP3" s="81"/>
      <c r="AQ3" s="100"/>
      <c r="AR3" s="100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38" t="s">
        <v>8</v>
      </c>
      <c r="AC4" s="38" t="s">
        <v>9</v>
      </c>
      <c r="AD4" s="38" t="s">
        <v>10</v>
      </c>
      <c r="AE4" s="38" t="s">
        <v>11</v>
      </c>
      <c r="AF4" s="38" t="s">
        <v>12</v>
      </c>
      <c r="AG4" s="39" t="s">
        <v>4</v>
      </c>
      <c r="AH4" s="29" t="s">
        <v>8</v>
      </c>
      <c r="AI4" s="29" t="s">
        <v>9</v>
      </c>
      <c r="AJ4" s="29" t="s">
        <v>10</v>
      </c>
      <c r="AK4" s="29" t="s">
        <v>11</v>
      </c>
      <c r="AL4" s="29" t="s">
        <v>12</v>
      </c>
      <c r="AM4" s="34" t="s">
        <v>4</v>
      </c>
      <c r="AN4" s="99"/>
      <c r="AO4" s="82"/>
      <c r="AP4" s="82"/>
      <c r="AQ4" s="101"/>
      <c r="AR4" s="101"/>
      <c r="AT4" s="18"/>
      <c r="AU4" s="18"/>
      <c r="AV4" s="18"/>
      <c r="AW4" s="18"/>
      <c r="AX4" s="18"/>
      <c r="AY4" s="18"/>
    </row>
    <row r="5" spans="1:68" ht="30.75" thickBot="1" x14ac:dyDescent="0.3">
      <c r="A5" s="20" t="s">
        <v>70</v>
      </c>
      <c r="B5" s="24" t="s">
        <v>111</v>
      </c>
      <c r="C5" s="21">
        <v>915.45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 t="shared" ref="I5:I12" si="0"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 t="shared" ref="O5:O12" si="1"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 t="shared" ref="U5:U12" si="2"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 t="shared" ref="AA5:AA12" si="3">AVERAGE(V5:Z5)</f>
        <v>30</v>
      </c>
      <c r="AB5" s="37">
        <v>5</v>
      </c>
      <c r="AC5" s="37">
        <v>5</v>
      </c>
      <c r="AD5" s="37">
        <v>5</v>
      </c>
      <c r="AE5" s="37">
        <v>5</v>
      </c>
      <c r="AF5" s="37">
        <v>5</v>
      </c>
      <c r="AG5" s="40">
        <f t="shared" ref="AG5:AG12" si="4">AVERAGE(AB5:AF5)</f>
        <v>5</v>
      </c>
      <c r="AH5" s="10">
        <v>50</v>
      </c>
      <c r="AI5" s="10">
        <v>50</v>
      </c>
      <c r="AJ5" s="10">
        <v>50</v>
      </c>
      <c r="AK5" s="10">
        <v>50</v>
      </c>
      <c r="AL5" s="10">
        <v>50</v>
      </c>
      <c r="AM5" s="35">
        <f>AVERAGE(AH5:AL5)</f>
        <v>50</v>
      </c>
      <c r="AN5" s="30">
        <f t="shared" ref="AN5:AN12" si="5">SUM(I5,O5,U5,AA5,AG5)</f>
        <v>155</v>
      </c>
      <c r="AO5" s="31">
        <f t="shared" ref="AO5:AO12" si="6">C5*83%</f>
        <v>759.82349999999997</v>
      </c>
      <c r="AP5" s="31">
        <f t="shared" ref="AP5:AP12" si="7">AN5*5*17%</f>
        <v>131.75</v>
      </c>
      <c r="AQ5" s="32">
        <f t="shared" ref="AQ5:AQ12" si="8">SUM(AO5:AP5)</f>
        <v>891.57349999999997</v>
      </c>
      <c r="AR5" s="33">
        <v>1</v>
      </c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71</v>
      </c>
      <c r="B6" s="24" t="s">
        <v>112</v>
      </c>
      <c r="C6" s="21">
        <v>904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7">
        <f t="shared" si="0"/>
        <v>50</v>
      </c>
      <c r="J6" s="8">
        <v>35</v>
      </c>
      <c r="K6" s="8">
        <v>35</v>
      </c>
      <c r="L6" s="8">
        <v>35</v>
      </c>
      <c r="M6" s="8">
        <v>35</v>
      </c>
      <c r="N6" s="8">
        <v>35</v>
      </c>
      <c r="O6" s="9">
        <f t="shared" si="1"/>
        <v>35</v>
      </c>
      <c r="P6" s="8">
        <v>35</v>
      </c>
      <c r="Q6" s="8">
        <v>35</v>
      </c>
      <c r="R6" s="8">
        <v>35</v>
      </c>
      <c r="S6" s="8">
        <v>35</v>
      </c>
      <c r="T6" s="8">
        <v>35</v>
      </c>
      <c r="U6" s="9">
        <f t="shared" si="2"/>
        <v>35</v>
      </c>
      <c r="V6" s="8">
        <v>30</v>
      </c>
      <c r="W6" s="8">
        <v>30</v>
      </c>
      <c r="X6" s="8">
        <v>30</v>
      </c>
      <c r="Y6" s="8">
        <v>30</v>
      </c>
      <c r="Z6" s="8">
        <v>30</v>
      </c>
      <c r="AA6" s="9">
        <f t="shared" si="3"/>
        <v>30</v>
      </c>
      <c r="AB6" s="37">
        <v>5</v>
      </c>
      <c r="AC6" s="37">
        <v>5</v>
      </c>
      <c r="AD6" s="37">
        <v>5</v>
      </c>
      <c r="AE6" s="37">
        <v>5</v>
      </c>
      <c r="AF6" s="37">
        <v>5</v>
      </c>
      <c r="AG6" s="40">
        <f t="shared" si="4"/>
        <v>5</v>
      </c>
      <c r="AH6" s="10">
        <v>40</v>
      </c>
      <c r="AI6" s="10">
        <v>40</v>
      </c>
      <c r="AJ6" s="10">
        <v>40</v>
      </c>
      <c r="AK6" s="10">
        <v>40</v>
      </c>
      <c r="AL6" s="10">
        <v>40</v>
      </c>
      <c r="AM6" s="35">
        <v>40</v>
      </c>
      <c r="AN6" s="30">
        <f t="shared" si="5"/>
        <v>155</v>
      </c>
      <c r="AO6" s="31">
        <f t="shared" si="6"/>
        <v>750.31999999999994</v>
      </c>
      <c r="AP6" s="31">
        <f t="shared" si="7"/>
        <v>131.75</v>
      </c>
      <c r="AQ6" s="32">
        <f t="shared" si="8"/>
        <v>882.06999999999994</v>
      </c>
      <c r="AR6" s="33">
        <v>2</v>
      </c>
      <c r="AT6" s="18"/>
      <c r="AU6" s="18"/>
      <c r="AV6" s="18"/>
      <c r="AW6" s="18"/>
      <c r="AX6" s="18"/>
      <c r="AY6" s="18"/>
      <c r="BN6" s="15"/>
      <c r="BO6" s="75"/>
      <c r="BP6" s="15"/>
    </row>
    <row r="7" spans="1:68" ht="30.75" thickBot="1" x14ac:dyDescent="0.3">
      <c r="A7" s="20" t="s">
        <v>72</v>
      </c>
      <c r="B7" s="24" t="s">
        <v>113</v>
      </c>
      <c r="C7" s="27">
        <v>779.8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7">
        <f t="shared" si="0"/>
        <v>50</v>
      </c>
      <c r="J7" s="8">
        <v>35</v>
      </c>
      <c r="K7" s="8">
        <v>35</v>
      </c>
      <c r="L7" s="8">
        <v>35</v>
      </c>
      <c r="M7" s="8">
        <v>35</v>
      </c>
      <c r="N7" s="8">
        <v>35</v>
      </c>
      <c r="O7" s="9">
        <f t="shared" si="1"/>
        <v>35</v>
      </c>
      <c r="P7" s="8">
        <v>35</v>
      </c>
      <c r="Q7" s="8">
        <v>35</v>
      </c>
      <c r="R7" s="8">
        <v>35</v>
      </c>
      <c r="S7" s="8">
        <v>35</v>
      </c>
      <c r="T7" s="8">
        <v>35</v>
      </c>
      <c r="U7" s="9">
        <f t="shared" si="2"/>
        <v>35</v>
      </c>
      <c r="V7" s="8">
        <v>30</v>
      </c>
      <c r="W7" s="8">
        <v>30</v>
      </c>
      <c r="X7" s="8">
        <v>30</v>
      </c>
      <c r="Y7" s="8">
        <v>30</v>
      </c>
      <c r="Z7" s="8">
        <v>30</v>
      </c>
      <c r="AA7" s="9">
        <f t="shared" si="3"/>
        <v>30</v>
      </c>
      <c r="AB7" s="37">
        <v>5</v>
      </c>
      <c r="AC7" s="37">
        <v>5</v>
      </c>
      <c r="AD7" s="37">
        <v>5</v>
      </c>
      <c r="AE7" s="37">
        <v>5</v>
      </c>
      <c r="AF7" s="37">
        <v>5</v>
      </c>
      <c r="AG7" s="40">
        <f t="shared" si="4"/>
        <v>5</v>
      </c>
      <c r="AH7" s="10">
        <v>50</v>
      </c>
      <c r="AI7" s="10">
        <v>50</v>
      </c>
      <c r="AJ7" s="10">
        <v>50</v>
      </c>
      <c r="AK7" s="10">
        <v>50</v>
      </c>
      <c r="AL7" s="10">
        <v>50</v>
      </c>
      <c r="AM7" s="35">
        <f>AVERAGE(AH7:AL7)</f>
        <v>50</v>
      </c>
      <c r="AN7" s="30">
        <f t="shared" si="5"/>
        <v>155</v>
      </c>
      <c r="AO7" s="31">
        <f t="shared" si="6"/>
        <v>647.23399999999992</v>
      </c>
      <c r="AP7" s="31">
        <f t="shared" si="7"/>
        <v>131.75</v>
      </c>
      <c r="AQ7" s="32">
        <f t="shared" si="8"/>
        <v>778.98399999999992</v>
      </c>
      <c r="AR7" s="33">
        <v>3</v>
      </c>
      <c r="AT7" s="18"/>
      <c r="AU7" s="18"/>
      <c r="AV7" s="18"/>
      <c r="AW7" s="18"/>
      <c r="AX7" s="18"/>
      <c r="AY7" s="18"/>
      <c r="BN7" s="15"/>
      <c r="BO7" s="76"/>
      <c r="BP7" s="15"/>
    </row>
    <row r="8" spans="1:68" ht="30.75" thickBot="1" x14ac:dyDescent="0.3">
      <c r="A8" s="20" t="s">
        <v>20</v>
      </c>
      <c r="B8" s="24" t="s">
        <v>89</v>
      </c>
      <c r="C8" s="27">
        <v>745.45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7">
        <f t="shared" si="0"/>
        <v>50</v>
      </c>
      <c r="J8" s="8">
        <v>35</v>
      </c>
      <c r="K8" s="8">
        <v>35</v>
      </c>
      <c r="L8" s="8">
        <v>35</v>
      </c>
      <c r="M8" s="8">
        <v>35</v>
      </c>
      <c r="N8" s="8">
        <v>35</v>
      </c>
      <c r="O8" s="9">
        <f t="shared" si="1"/>
        <v>35</v>
      </c>
      <c r="P8" s="8">
        <v>35</v>
      </c>
      <c r="Q8" s="8">
        <v>35</v>
      </c>
      <c r="R8" s="8">
        <v>35</v>
      </c>
      <c r="S8" s="8">
        <v>35</v>
      </c>
      <c r="T8" s="8">
        <v>35</v>
      </c>
      <c r="U8" s="9">
        <f t="shared" si="2"/>
        <v>35</v>
      </c>
      <c r="V8" s="8">
        <v>30</v>
      </c>
      <c r="W8" s="8">
        <v>30</v>
      </c>
      <c r="X8" s="8">
        <v>30</v>
      </c>
      <c r="Y8" s="8">
        <v>30</v>
      </c>
      <c r="Z8" s="8">
        <v>30</v>
      </c>
      <c r="AA8" s="9">
        <f t="shared" si="3"/>
        <v>30</v>
      </c>
      <c r="AB8" s="37">
        <v>20</v>
      </c>
      <c r="AC8" s="37">
        <v>20</v>
      </c>
      <c r="AD8" s="37">
        <v>20</v>
      </c>
      <c r="AE8" s="37">
        <v>20</v>
      </c>
      <c r="AF8" s="37">
        <v>20</v>
      </c>
      <c r="AG8" s="40">
        <f t="shared" si="4"/>
        <v>20</v>
      </c>
      <c r="AH8" s="10">
        <v>40</v>
      </c>
      <c r="AI8" s="10">
        <v>40</v>
      </c>
      <c r="AJ8" s="10">
        <v>40</v>
      </c>
      <c r="AK8" s="10">
        <v>40</v>
      </c>
      <c r="AL8" s="10">
        <v>40</v>
      </c>
      <c r="AM8" s="35">
        <f>AVERAGE(AH8:AL8)</f>
        <v>40</v>
      </c>
      <c r="AN8" s="30">
        <f t="shared" si="5"/>
        <v>170</v>
      </c>
      <c r="AO8" s="31">
        <f t="shared" si="6"/>
        <v>618.72350000000006</v>
      </c>
      <c r="AP8" s="31">
        <f t="shared" si="7"/>
        <v>144.5</v>
      </c>
      <c r="AQ8" s="32">
        <f t="shared" si="8"/>
        <v>763.22350000000006</v>
      </c>
      <c r="AR8" s="33">
        <v>4</v>
      </c>
      <c r="BN8" s="15"/>
      <c r="BO8" s="77"/>
      <c r="BP8" s="15"/>
    </row>
    <row r="9" spans="1:68" ht="30.75" customHeight="1" thickBot="1" x14ac:dyDescent="0.3">
      <c r="A9" s="20" t="s">
        <v>74</v>
      </c>
      <c r="B9" s="24" t="s">
        <v>115</v>
      </c>
      <c r="C9" s="27">
        <v>706.5</v>
      </c>
      <c r="D9" s="42">
        <v>50</v>
      </c>
      <c r="E9" s="42">
        <v>50</v>
      </c>
      <c r="F9" s="42">
        <v>50</v>
      </c>
      <c r="G9" s="42">
        <v>50</v>
      </c>
      <c r="H9" s="42">
        <v>50</v>
      </c>
      <c r="I9" s="43">
        <f t="shared" si="0"/>
        <v>50</v>
      </c>
      <c r="J9" s="44">
        <v>35</v>
      </c>
      <c r="K9" s="44">
        <v>35</v>
      </c>
      <c r="L9" s="44">
        <v>35</v>
      </c>
      <c r="M9" s="44">
        <v>35</v>
      </c>
      <c r="N9" s="44">
        <v>35</v>
      </c>
      <c r="O9" s="45">
        <f t="shared" si="1"/>
        <v>35</v>
      </c>
      <c r="P9" s="44">
        <v>35</v>
      </c>
      <c r="Q9" s="44">
        <v>35</v>
      </c>
      <c r="R9" s="44">
        <v>35</v>
      </c>
      <c r="S9" s="44">
        <v>35</v>
      </c>
      <c r="T9" s="44">
        <v>35</v>
      </c>
      <c r="U9" s="45">
        <f t="shared" si="2"/>
        <v>35</v>
      </c>
      <c r="V9" s="44">
        <v>30</v>
      </c>
      <c r="W9" s="44">
        <v>30</v>
      </c>
      <c r="X9" s="44">
        <v>30</v>
      </c>
      <c r="Y9" s="44">
        <v>30</v>
      </c>
      <c r="Z9" s="44">
        <v>30</v>
      </c>
      <c r="AA9" s="45">
        <f t="shared" si="3"/>
        <v>30</v>
      </c>
      <c r="AB9" s="57">
        <v>20</v>
      </c>
      <c r="AC9" s="57">
        <v>20</v>
      </c>
      <c r="AD9" s="57">
        <v>20</v>
      </c>
      <c r="AE9" s="57">
        <v>20</v>
      </c>
      <c r="AF9" s="57">
        <v>20</v>
      </c>
      <c r="AG9" s="58">
        <f t="shared" si="4"/>
        <v>20</v>
      </c>
      <c r="AH9" s="46">
        <v>35</v>
      </c>
      <c r="AI9" s="46">
        <v>35</v>
      </c>
      <c r="AJ9" s="46">
        <v>35</v>
      </c>
      <c r="AK9" s="46">
        <v>35</v>
      </c>
      <c r="AL9" s="46">
        <v>35</v>
      </c>
      <c r="AM9" s="47">
        <f>AVERAGE(AH9:AL9)</f>
        <v>35</v>
      </c>
      <c r="AN9" s="48">
        <f t="shared" si="5"/>
        <v>170</v>
      </c>
      <c r="AO9" s="31">
        <f t="shared" si="6"/>
        <v>586.39499999999998</v>
      </c>
      <c r="AP9" s="31">
        <f t="shared" si="7"/>
        <v>144.5</v>
      </c>
      <c r="AQ9" s="32">
        <f t="shared" si="8"/>
        <v>730.89499999999998</v>
      </c>
      <c r="AR9" s="33">
        <v>5</v>
      </c>
    </row>
    <row r="10" spans="1:68" ht="30.75" thickBot="1" x14ac:dyDescent="0.3">
      <c r="A10" s="20" t="s">
        <v>75</v>
      </c>
      <c r="B10" s="24" t="s">
        <v>116</v>
      </c>
      <c r="C10" s="27">
        <v>705.75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7">
        <f t="shared" si="0"/>
        <v>50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37">
        <v>5</v>
      </c>
      <c r="AC10" s="37">
        <v>5</v>
      </c>
      <c r="AD10" s="37">
        <v>5</v>
      </c>
      <c r="AE10" s="37">
        <v>5</v>
      </c>
      <c r="AF10" s="37">
        <v>5</v>
      </c>
      <c r="AG10" s="40">
        <f t="shared" si="4"/>
        <v>5</v>
      </c>
      <c r="AH10" s="10">
        <v>35</v>
      </c>
      <c r="AI10" s="10">
        <v>35</v>
      </c>
      <c r="AJ10" s="10">
        <v>35</v>
      </c>
      <c r="AK10" s="10">
        <v>35</v>
      </c>
      <c r="AL10" s="10">
        <v>35</v>
      </c>
      <c r="AM10" s="35">
        <f>AVERAGE(AH10:AL10)</f>
        <v>35</v>
      </c>
      <c r="AN10" s="30">
        <f t="shared" si="5"/>
        <v>110</v>
      </c>
      <c r="AO10" s="31">
        <f t="shared" si="6"/>
        <v>585.77249999999992</v>
      </c>
      <c r="AP10" s="31">
        <f t="shared" si="7"/>
        <v>93.5</v>
      </c>
      <c r="AQ10" s="32">
        <f t="shared" si="8"/>
        <v>679.27249999999992</v>
      </c>
      <c r="AR10" s="33">
        <v>6</v>
      </c>
    </row>
    <row r="11" spans="1:68" ht="30.75" thickBot="1" x14ac:dyDescent="0.3">
      <c r="A11" s="20" t="s">
        <v>33</v>
      </c>
      <c r="B11" s="24" t="s">
        <v>93</v>
      </c>
      <c r="C11" s="27">
        <v>536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  <c r="I11" s="7">
        <f t="shared" si="0"/>
        <v>9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9">
        <f t="shared" si="1"/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9">
        <f t="shared" si="2"/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9">
        <f t="shared" si="3"/>
        <v>10</v>
      </c>
      <c r="AB11" s="37">
        <v>5</v>
      </c>
      <c r="AC11" s="37">
        <v>5</v>
      </c>
      <c r="AD11" s="37">
        <v>5</v>
      </c>
      <c r="AE11" s="37">
        <v>5</v>
      </c>
      <c r="AF11" s="37">
        <v>5</v>
      </c>
      <c r="AG11" s="40">
        <f t="shared" si="4"/>
        <v>5</v>
      </c>
      <c r="AH11" s="10">
        <v>25</v>
      </c>
      <c r="AI11" s="10">
        <v>25</v>
      </c>
      <c r="AJ11" s="10">
        <v>25</v>
      </c>
      <c r="AK11" s="10">
        <v>25</v>
      </c>
      <c r="AL11" s="10">
        <v>25</v>
      </c>
      <c r="AM11" s="35">
        <f>AVERAGE(AH11:AL11)</f>
        <v>25</v>
      </c>
      <c r="AN11" s="30">
        <f t="shared" si="5"/>
        <v>44</v>
      </c>
      <c r="AO11" s="31">
        <f t="shared" si="6"/>
        <v>444.88</v>
      </c>
      <c r="AP11" s="31">
        <f t="shared" si="7"/>
        <v>37.400000000000006</v>
      </c>
      <c r="AQ11" s="32">
        <f t="shared" si="8"/>
        <v>482.28</v>
      </c>
      <c r="AR11" s="33">
        <v>7</v>
      </c>
    </row>
    <row r="12" spans="1:68" ht="30.75" thickBot="1" x14ac:dyDescent="0.3">
      <c r="A12" s="20" t="s">
        <v>76</v>
      </c>
      <c r="B12" s="25" t="s">
        <v>117</v>
      </c>
      <c r="C12" s="27">
        <v>455.97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7">
        <f t="shared" si="0"/>
        <v>50</v>
      </c>
      <c r="J12" s="8">
        <v>20</v>
      </c>
      <c r="K12" s="8">
        <v>20</v>
      </c>
      <c r="L12" s="8">
        <v>20</v>
      </c>
      <c r="M12" s="8">
        <v>20</v>
      </c>
      <c r="N12" s="8">
        <v>20</v>
      </c>
      <c r="O12" s="9">
        <f t="shared" si="1"/>
        <v>20</v>
      </c>
      <c r="P12" s="8">
        <v>20</v>
      </c>
      <c r="Q12" s="8">
        <v>20</v>
      </c>
      <c r="R12" s="8">
        <v>20</v>
      </c>
      <c r="S12" s="8">
        <v>20</v>
      </c>
      <c r="T12" s="8">
        <v>20</v>
      </c>
      <c r="U12" s="9">
        <f t="shared" si="2"/>
        <v>20</v>
      </c>
      <c r="V12" s="8">
        <v>15</v>
      </c>
      <c r="W12" s="8">
        <v>15</v>
      </c>
      <c r="X12" s="8">
        <v>15</v>
      </c>
      <c r="Y12" s="8">
        <v>15</v>
      </c>
      <c r="Z12" s="8">
        <v>15</v>
      </c>
      <c r="AA12" s="9">
        <f t="shared" si="3"/>
        <v>15</v>
      </c>
      <c r="AB12" s="37">
        <v>5</v>
      </c>
      <c r="AC12" s="37">
        <v>5</v>
      </c>
      <c r="AD12" s="37">
        <v>5</v>
      </c>
      <c r="AE12" s="37">
        <v>5</v>
      </c>
      <c r="AF12" s="37">
        <v>5</v>
      </c>
      <c r="AG12" s="40">
        <f t="shared" si="4"/>
        <v>5</v>
      </c>
      <c r="AH12" s="10">
        <v>35</v>
      </c>
      <c r="AI12" s="10">
        <v>35</v>
      </c>
      <c r="AJ12" s="10">
        <v>35</v>
      </c>
      <c r="AK12" s="10">
        <v>35</v>
      </c>
      <c r="AL12" s="10">
        <v>35</v>
      </c>
      <c r="AM12" s="35">
        <v>35</v>
      </c>
      <c r="AN12" s="30">
        <f t="shared" si="5"/>
        <v>110</v>
      </c>
      <c r="AO12" s="31">
        <f t="shared" si="6"/>
        <v>378.45510000000002</v>
      </c>
      <c r="AP12" s="31">
        <f t="shared" si="7"/>
        <v>93.5</v>
      </c>
      <c r="AQ12" s="32">
        <f t="shared" si="8"/>
        <v>471.95510000000002</v>
      </c>
      <c r="AR12" s="33">
        <v>8</v>
      </c>
    </row>
    <row r="13" spans="1:68" ht="30.75" customHeight="1" thickBot="1" x14ac:dyDescent="0.3">
      <c r="A13" s="20" t="s">
        <v>73</v>
      </c>
      <c r="B13" s="24" t="s">
        <v>114</v>
      </c>
      <c r="C13" s="27">
        <v>744.15</v>
      </c>
      <c r="D13" s="51" t="s">
        <v>149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6"/>
      <c r="AR13" s="33"/>
    </row>
    <row r="14" spans="1:68" ht="30.75" thickBot="1" x14ac:dyDescent="0.3">
      <c r="A14" s="20" t="s">
        <v>34</v>
      </c>
      <c r="B14" s="24" t="s">
        <v>95</v>
      </c>
      <c r="C14" s="27">
        <v>507.40999999999997</v>
      </c>
      <c r="D14" s="135" t="s">
        <v>149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7"/>
      <c r="AR14" s="33"/>
    </row>
    <row r="20" spans="3:8" s="28" customFormat="1" ht="35.25" customHeight="1" x14ac:dyDescent="0.25">
      <c r="C20" s="36"/>
      <c r="D20" s="36"/>
      <c r="E20" s="36"/>
      <c r="F20" s="36"/>
      <c r="G20" s="36"/>
      <c r="H20" s="36"/>
    </row>
  </sheetData>
  <sheetProtection algorithmName="SHA-512" hashValue="sTZAVLwKB4OFito+uBxf5GU/gB39mfS1s2Esu/Qjbq1kzWmEqizfCFNux3sTFBviv0YVNiTffJJVOUTUeV8seA==" saltValue="Sb7jbTyNEo1Fos6ra+N4HA==" spinCount="100000" sheet="1" objects="1" scenarios="1"/>
  <sortState ref="A5:AQ14">
    <sortCondition descending="1" ref="AQ5:AQ14"/>
  </sortState>
  <mergeCells count="17">
    <mergeCell ref="B1:AR1"/>
    <mergeCell ref="B2:B4"/>
    <mergeCell ref="C2:C4"/>
    <mergeCell ref="D2:I3"/>
    <mergeCell ref="J2:AA2"/>
    <mergeCell ref="AN2:AN4"/>
    <mergeCell ref="AO2:AO4"/>
    <mergeCell ref="AP2:AP4"/>
    <mergeCell ref="AQ2:AQ4"/>
    <mergeCell ref="AR2:AR4"/>
    <mergeCell ref="J3:O3"/>
    <mergeCell ref="P3:U3"/>
    <mergeCell ref="V3:AA3"/>
    <mergeCell ref="AH2:AM3"/>
    <mergeCell ref="AB2:AG3"/>
    <mergeCell ref="BO6:BO8"/>
    <mergeCell ref="D14:AQ14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19"/>
  <sheetViews>
    <sheetView topLeftCell="B1" zoomScale="80" zoomScaleNormal="80" workbookViewId="0">
      <selection sqref="A1:A1048576"/>
    </sheetView>
  </sheetViews>
  <sheetFormatPr defaultRowHeight="15" x14ac:dyDescent="0.25"/>
  <cols>
    <col min="1" max="1" width="23.42578125" hidden="1" customWidth="1"/>
    <col min="2" max="2" width="8.5703125" customWidth="1"/>
    <col min="3" max="3" width="7.85546875" customWidth="1"/>
    <col min="4" max="34" width="8.7109375" customWidth="1"/>
    <col min="35" max="35" width="8.85546875" customWidth="1"/>
    <col min="36" max="36" width="8.7109375" customWidth="1"/>
    <col min="37" max="37" width="10.5703125" customWidth="1"/>
    <col min="38" max="38" width="5.7109375" customWidth="1"/>
    <col min="39" max="39" width="6.140625" customWidth="1"/>
    <col min="40" max="40" width="20" customWidth="1"/>
    <col min="41" max="41" width="21.42578125" customWidth="1"/>
    <col min="42" max="42" width="9" customWidth="1"/>
    <col min="43" max="43" width="3.140625" customWidth="1"/>
    <col min="44" max="44" width="3.28515625" customWidth="1"/>
    <col min="45" max="45" width="3.42578125" customWidth="1"/>
    <col min="46" max="46" width="3.140625" customWidth="1"/>
    <col min="47" max="47" width="3.28515625" customWidth="1"/>
    <col min="48" max="48" width="3.140625" customWidth="1"/>
    <col min="49" max="49" width="3.28515625" customWidth="1"/>
    <col min="50" max="50" width="3.42578125" customWidth="1"/>
    <col min="51" max="51" width="3.5703125" customWidth="1"/>
    <col min="52" max="52" width="3.42578125" customWidth="1"/>
    <col min="53" max="54" width="3.28515625" customWidth="1"/>
    <col min="55" max="55" width="3.140625" customWidth="1"/>
    <col min="56" max="56" width="3.28515625" customWidth="1"/>
    <col min="57" max="57" width="3.5703125" customWidth="1"/>
    <col min="58" max="58" width="3.28515625" customWidth="1"/>
    <col min="59" max="59" width="3.42578125" customWidth="1"/>
    <col min="60" max="60" width="3.28515625" customWidth="1"/>
    <col min="61" max="61" width="3.140625" customWidth="1"/>
    <col min="62" max="62" width="3.28515625" customWidth="1"/>
    <col min="63" max="63" width="3.7109375" customWidth="1"/>
    <col min="64" max="64" width="6.42578125" customWidth="1"/>
    <col min="65" max="65" width="8.140625" customWidth="1"/>
    <col min="66" max="66" width="8.28515625" customWidth="1"/>
    <col min="68" max="68" width="3.7109375" customWidth="1"/>
  </cols>
  <sheetData>
    <row r="1" spans="1:51" ht="35.25" customHeight="1" thickBot="1" x14ac:dyDescent="0.3">
      <c r="B1" s="78" t="s">
        <v>84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</row>
    <row r="2" spans="1:51" ht="50.25" customHeight="1" thickBot="1" x14ac:dyDescent="0.3">
      <c r="A2" s="19" t="s">
        <v>19</v>
      </c>
      <c r="B2" s="112" t="s">
        <v>3</v>
      </c>
      <c r="C2" s="112" t="s">
        <v>13</v>
      </c>
      <c r="D2" s="113" t="s">
        <v>5</v>
      </c>
      <c r="E2" s="114"/>
      <c r="F2" s="114"/>
      <c r="G2" s="114"/>
      <c r="H2" s="114"/>
      <c r="I2" s="115"/>
      <c r="J2" s="116" t="s">
        <v>14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8"/>
      <c r="AB2" s="92" t="s">
        <v>1</v>
      </c>
      <c r="AC2" s="93"/>
      <c r="AD2" s="93"/>
      <c r="AE2" s="93"/>
      <c r="AF2" s="93"/>
      <c r="AG2" s="94"/>
      <c r="AH2" s="119" t="s">
        <v>15</v>
      </c>
      <c r="AI2" s="112" t="s">
        <v>16</v>
      </c>
      <c r="AJ2" s="112" t="s">
        <v>17</v>
      </c>
      <c r="AK2" s="102" t="s">
        <v>2</v>
      </c>
      <c r="AL2" s="102" t="s">
        <v>7</v>
      </c>
    </row>
    <row r="3" spans="1:51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</row>
    <row r="4" spans="1:51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</row>
    <row r="5" spans="1:51" ht="30.75" thickBot="1" x14ac:dyDescent="0.3">
      <c r="A5" s="20" t="s">
        <v>38</v>
      </c>
      <c r="B5" s="24" t="s">
        <v>109</v>
      </c>
      <c r="C5" s="24">
        <v>585.41000000000008</v>
      </c>
      <c r="D5" s="6">
        <v>39.1</v>
      </c>
      <c r="E5" s="6">
        <v>39.1</v>
      </c>
      <c r="F5" s="6">
        <v>39.1</v>
      </c>
      <c r="G5" s="6">
        <v>39.1</v>
      </c>
      <c r="H5" s="6">
        <v>39.1</v>
      </c>
      <c r="I5" s="7">
        <f t="shared" ref="I5:I16" si="0">AVERAGE(D5:H5)</f>
        <v>39.1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9">
        <f t="shared" ref="O5:O16" si="1">AVERAGE(J5:N5)</f>
        <v>20</v>
      </c>
      <c r="P5" s="8">
        <v>20</v>
      </c>
      <c r="Q5" s="8">
        <v>20</v>
      </c>
      <c r="R5" s="8">
        <v>20</v>
      </c>
      <c r="S5" s="8">
        <v>20</v>
      </c>
      <c r="T5" s="8">
        <v>20</v>
      </c>
      <c r="U5" s="9">
        <f t="shared" ref="U5:U16" si="2">AVERAGE(P5:T5)</f>
        <v>20</v>
      </c>
      <c r="V5" s="8">
        <v>15</v>
      </c>
      <c r="W5" s="8">
        <v>15</v>
      </c>
      <c r="X5" s="8">
        <v>15</v>
      </c>
      <c r="Y5" s="8">
        <v>15</v>
      </c>
      <c r="Z5" s="8">
        <v>15</v>
      </c>
      <c r="AA5" s="9">
        <f t="shared" ref="AA5:AA16" si="3">AVERAGE(V5:Z5)</f>
        <v>15</v>
      </c>
      <c r="AB5" s="10">
        <v>25</v>
      </c>
      <c r="AC5" s="10">
        <v>25</v>
      </c>
      <c r="AD5" s="10">
        <v>25</v>
      </c>
      <c r="AE5" s="10">
        <v>25</v>
      </c>
      <c r="AF5" s="10">
        <v>25</v>
      </c>
      <c r="AG5" s="35">
        <f t="shared" ref="AG5:AG16" si="4">AVERAGE(AB5:AF5)</f>
        <v>25</v>
      </c>
      <c r="AH5" s="11">
        <f t="shared" ref="AH5:AH16" si="5">SUM(I5,O5,U5,AA5,AG5)</f>
        <v>119.1</v>
      </c>
      <c r="AI5" s="12">
        <f t="shared" ref="AI5:AI16" si="6">C5*83%</f>
        <v>485.89030000000002</v>
      </c>
      <c r="AJ5" s="12">
        <f t="shared" ref="AJ5:AJ16" si="7">AH5*5*17%</f>
        <v>101.23500000000001</v>
      </c>
      <c r="AK5" s="13">
        <f t="shared" ref="AK5:AK16" si="8">SUM(AI5:AJ5)</f>
        <v>587.12530000000004</v>
      </c>
      <c r="AL5" s="14">
        <v>1</v>
      </c>
      <c r="AW5" s="15"/>
      <c r="AX5" s="15"/>
      <c r="AY5" s="15"/>
    </row>
    <row r="6" spans="1:51" ht="30.75" thickBot="1" x14ac:dyDescent="0.3">
      <c r="A6" s="20" t="s">
        <v>29</v>
      </c>
      <c r="B6" s="24" t="s">
        <v>94</v>
      </c>
      <c r="C6" s="24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35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W6" s="15"/>
      <c r="AX6" s="143"/>
      <c r="AY6" s="15"/>
    </row>
    <row r="7" spans="1:51" ht="30.75" thickBot="1" x14ac:dyDescent="0.3">
      <c r="A7" s="20" t="s">
        <v>37</v>
      </c>
      <c r="B7" s="24" t="s">
        <v>110</v>
      </c>
      <c r="C7" s="24">
        <v>509.27000000000004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1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2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25</v>
      </c>
      <c r="AC7" s="10">
        <v>25</v>
      </c>
      <c r="AD7" s="10">
        <v>25</v>
      </c>
      <c r="AE7" s="10">
        <v>25</v>
      </c>
      <c r="AF7" s="10">
        <v>25</v>
      </c>
      <c r="AG7" s="17">
        <f t="shared" si="4"/>
        <v>25</v>
      </c>
      <c r="AH7" s="11">
        <f t="shared" si="5"/>
        <v>122</v>
      </c>
      <c r="AI7" s="12">
        <f t="shared" si="6"/>
        <v>422.69409999999999</v>
      </c>
      <c r="AJ7" s="12">
        <f t="shared" si="7"/>
        <v>103.7</v>
      </c>
      <c r="AK7" s="13">
        <f t="shared" si="8"/>
        <v>526.39409999999998</v>
      </c>
      <c r="AL7" s="33">
        <v>3</v>
      </c>
      <c r="AW7" s="15"/>
      <c r="AX7" s="143"/>
      <c r="AY7" s="15"/>
    </row>
    <row r="8" spans="1:51" ht="30.75" thickBot="1" x14ac:dyDescent="0.3">
      <c r="A8" s="20" t="s">
        <v>24</v>
      </c>
      <c r="B8" s="24" t="s">
        <v>88</v>
      </c>
      <c r="C8" s="24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35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AW8" s="15"/>
      <c r="AX8" s="143"/>
      <c r="AY8" s="15"/>
    </row>
    <row r="9" spans="1:51" ht="30.75" thickBot="1" x14ac:dyDescent="0.3">
      <c r="A9" s="20" t="s">
        <v>32</v>
      </c>
      <c r="B9" s="24" t="s">
        <v>99</v>
      </c>
      <c r="C9" s="24">
        <v>458.93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40</v>
      </c>
      <c r="AC9" s="10">
        <v>40</v>
      </c>
      <c r="AD9" s="10">
        <v>40</v>
      </c>
      <c r="AE9" s="10">
        <v>40</v>
      </c>
      <c r="AF9" s="10">
        <v>40</v>
      </c>
      <c r="AG9" s="35">
        <f t="shared" si="4"/>
        <v>40</v>
      </c>
      <c r="AH9" s="11">
        <f t="shared" si="5"/>
        <v>137</v>
      </c>
      <c r="AI9" s="12">
        <f t="shared" si="6"/>
        <v>380.9119</v>
      </c>
      <c r="AJ9" s="12">
        <f t="shared" si="7"/>
        <v>116.45</v>
      </c>
      <c r="AK9" s="13">
        <f t="shared" si="8"/>
        <v>497.36189999999999</v>
      </c>
      <c r="AL9" s="33">
        <v>5</v>
      </c>
    </row>
    <row r="10" spans="1:51" ht="30.75" thickBot="1" x14ac:dyDescent="0.3">
      <c r="A10" s="20" t="s">
        <v>36</v>
      </c>
      <c r="B10" s="24" t="s">
        <v>118</v>
      </c>
      <c r="C10" s="24">
        <v>353.62</v>
      </c>
      <c r="D10" s="42">
        <v>47.9</v>
      </c>
      <c r="E10" s="42">
        <v>47.9</v>
      </c>
      <c r="F10" s="42">
        <v>47.9</v>
      </c>
      <c r="G10" s="42">
        <v>47.9</v>
      </c>
      <c r="H10" s="42">
        <v>47.9</v>
      </c>
      <c r="I10" s="43">
        <f t="shared" si="0"/>
        <v>47.9</v>
      </c>
      <c r="J10" s="44">
        <v>35</v>
      </c>
      <c r="K10" s="44">
        <v>35</v>
      </c>
      <c r="L10" s="44">
        <v>35</v>
      </c>
      <c r="M10" s="44">
        <v>35</v>
      </c>
      <c r="N10" s="44">
        <v>35</v>
      </c>
      <c r="O10" s="45">
        <f t="shared" si="1"/>
        <v>35</v>
      </c>
      <c r="P10" s="44">
        <v>35</v>
      </c>
      <c r="Q10" s="44">
        <v>35</v>
      </c>
      <c r="R10" s="44">
        <v>35</v>
      </c>
      <c r="S10" s="44">
        <v>35</v>
      </c>
      <c r="T10" s="44">
        <v>35</v>
      </c>
      <c r="U10" s="45">
        <f t="shared" si="2"/>
        <v>35</v>
      </c>
      <c r="V10" s="44">
        <v>30</v>
      </c>
      <c r="W10" s="44">
        <v>30</v>
      </c>
      <c r="X10" s="44">
        <v>30</v>
      </c>
      <c r="Y10" s="44">
        <v>30</v>
      </c>
      <c r="Z10" s="44">
        <v>30</v>
      </c>
      <c r="AA10" s="45">
        <f t="shared" si="3"/>
        <v>30</v>
      </c>
      <c r="AB10" s="46">
        <v>50</v>
      </c>
      <c r="AC10" s="46">
        <v>50</v>
      </c>
      <c r="AD10" s="46">
        <v>50</v>
      </c>
      <c r="AE10" s="46">
        <v>50</v>
      </c>
      <c r="AF10" s="46">
        <v>50</v>
      </c>
      <c r="AG10" s="47">
        <f t="shared" si="4"/>
        <v>50</v>
      </c>
      <c r="AH10" s="48">
        <f t="shared" si="5"/>
        <v>197.9</v>
      </c>
      <c r="AI10" s="31">
        <f t="shared" si="6"/>
        <v>293.50459999999998</v>
      </c>
      <c r="AJ10" s="31">
        <f t="shared" si="7"/>
        <v>168.215</v>
      </c>
      <c r="AK10" s="32">
        <f t="shared" si="8"/>
        <v>461.71960000000001</v>
      </c>
      <c r="AL10" s="33">
        <v>6</v>
      </c>
      <c r="AM10" s="59"/>
      <c r="AN10" s="59"/>
      <c r="AO10" s="59"/>
      <c r="AP10" s="59"/>
      <c r="AQ10" s="59"/>
    </row>
    <row r="11" spans="1:51" ht="30.75" thickBot="1" x14ac:dyDescent="0.3">
      <c r="A11" s="20" t="s">
        <v>22</v>
      </c>
      <c r="B11" s="24" t="s">
        <v>101</v>
      </c>
      <c r="C11" s="24">
        <v>378.28</v>
      </c>
      <c r="D11" s="6">
        <v>49</v>
      </c>
      <c r="E11" s="6">
        <v>49</v>
      </c>
      <c r="F11" s="6">
        <v>49</v>
      </c>
      <c r="G11" s="6">
        <v>49</v>
      </c>
      <c r="H11" s="6">
        <v>49</v>
      </c>
      <c r="I11" s="7">
        <f t="shared" si="0"/>
        <v>49</v>
      </c>
      <c r="J11" s="8">
        <v>25</v>
      </c>
      <c r="K11" s="8">
        <v>25</v>
      </c>
      <c r="L11" s="8">
        <v>25</v>
      </c>
      <c r="M11" s="8">
        <v>25</v>
      </c>
      <c r="N11" s="8">
        <v>25</v>
      </c>
      <c r="O11" s="9">
        <f t="shared" si="1"/>
        <v>25</v>
      </c>
      <c r="P11" s="8">
        <v>25</v>
      </c>
      <c r="Q11" s="8">
        <v>25</v>
      </c>
      <c r="R11" s="8">
        <v>25</v>
      </c>
      <c r="S11" s="8">
        <v>25</v>
      </c>
      <c r="T11" s="8">
        <v>25</v>
      </c>
      <c r="U11" s="9">
        <f t="shared" si="2"/>
        <v>25</v>
      </c>
      <c r="V11" s="8">
        <v>15</v>
      </c>
      <c r="W11" s="8">
        <v>15</v>
      </c>
      <c r="X11" s="8">
        <v>15</v>
      </c>
      <c r="Y11" s="8">
        <v>15</v>
      </c>
      <c r="Z11" s="8">
        <v>15</v>
      </c>
      <c r="AA11" s="9">
        <f t="shared" si="3"/>
        <v>15</v>
      </c>
      <c r="AB11" s="10">
        <v>40</v>
      </c>
      <c r="AC11" s="10">
        <v>40</v>
      </c>
      <c r="AD11" s="10">
        <v>40</v>
      </c>
      <c r="AE11" s="10">
        <v>40</v>
      </c>
      <c r="AF11" s="10">
        <v>40</v>
      </c>
      <c r="AG11" s="35">
        <f t="shared" si="4"/>
        <v>40</v>
      </c>
      <c r="AH11" s="11">
        <f t="shared" si="5"/>
        <v>154</v>
      </c>
      <c r="AI11" s="12">
        <f t="shared" si="6"/>
        <v>313.97239999999994</v>
      </c>
      <c r="AJ11" s="12">
        <f t="shared" si="7"/>
        <v>130.9</v>
      </c>
      <c r="AK11" s="13">
        <f t="shared" si="8"/>
        <v>444.87239999999997</v>
      </c>
      <c r="AL11" s="33">
        <v>7</v>
      </c>
    </row>
    <row r="12" spans="1:51" ht="30.75" thickBot="1" x14ac:dyDescent="0.3">
      <c r="A12" s="20" t="s">
        <v>47</v>
      </c>
      <c r="B12" s="24" t="s">
        <v>120</v>
      </c>
      <c r="C12" s="24">
        <v>277.60000000000002</v>
      </c>
      <c r="D12" s="6">
        <v>32</v>
      </c>
      <c r="E12" s="6">
        <v>32</v>
      </c>
      <c r="F12" s="6">
        <v>32</v>
      </c>
      <c r="G12" s="6">
        <v>32</v>
      </c>
      <c r="H12" s="6">
        <v>32</v>
      </c>
      <c r="I12" s="7">
        <f t="shared" si="0"/>
        <v>32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35">
        <f t="shared" si="4"/>
        <v>50</v>
      </c>
      <c r="AH12" s="11">
        <f t="shared" si="5"/>
        <v>182</v>
      </c>
      <c r="AI12" s="12">
        <f t="shared" si="6"/>
        <v>230.40800000000002</v>
      </c>
      <c r="AJ12" s="12">
        <f t="shared" si="7"/>
        <v>154.70000000000002</v>
      </c>
      <c r="AK12" s="13">
        <f t="shared" si="8"/>
        <v>385.10800000000006</v>
      </c>
      <c r="AL12" s="33">
        <v>8</v>
      </c>
    </row>
    <row r="13" spans="1:51" ht="30.75" thickBot="1" x14ac:dyDescent="0.3">
      <c r="A13" s="20" t="s">
        <v>26</v>
      </c>
      <c r="B13" s="24" t="s">
        <v>92</v>
      </c>
      <c r="C13" s="24">
        <v>301.71000000000004</v>
      </c>
      <c r="D13" s="42">
        <v>40</v>
      </c>
      <c r="E13" s="42">
        <v>40</v>
      </c>
      <c r="F13" s="42">
        <v>40</v>
      </c>
      <c r="G13" s="42">
        <v>40</v>
      </c>
      <c r="H13" s="42">
        <v>40</v>
      </c>
      <c r="I13" s="43">
        <f t="shared" si="0"/>
        <v>40</v>
      </c>
      <c r="J13" s="44">
        <v>15</v>
      </c>
      <c r="K13" s="44">
        <v>15</v>
      </c>
      <c r="L13" s="44">
        <v>15</v>
      </c>
      <c r="M13" s="44">
        <v>15</v>
      </c>
      <c r="N13" s="44">
        <v>15</v>
      </c>
      <c r="O13" s="45">
        <f t="shared" si="1"/>
        <v>15</v>
      </c>
      <c r="P13" s="44">
        <v>15</v>
      </c>
      <c r="Q13" s="44">
        <v>15</v>
      </c>
      <c r="R13" s="44">
        <v>15</v>
      </c>
      <c r="S13" s="44">
        <v>15</v>
      </c>
      <c r="T13" s="44">
        <v>15</v>
      </c>
      <c r="U13" s="45">
        <f t="shared" si="2"/>
        <v>15</v>
      </c>
      <c r="V13" s="44">
        <v>10</v>
      </c>
      <c r="W13" s="44">
        <v>10</v>
      </c>
      <c r="X13" s="44">
        <v>10</v>
      </c>
      <c r="Y13" s="44">
        <v>10</v>
      </c>
      <c r="Z13" s="44">
        <v>10</v>
      </c>
      <c r="AA13" s="45">
        <f t="shared" si="3"/>
        <v>10</v>
      </c>
      <c r="AB13" s="46">
        <v>25</v>
      </c>
      <c r="AC13" s="46">
        <v>25</v>
      </c>
      <c r="AD13" s="46">
        <v>25</v>
      </c>
      <c r="AE13" s="46">
        <v>25</v>
      </c>
      <c r="AF13" s="46">
        <v>25</v>
      </c>
      <c r="AG13" s="47">
        <f t="shared" si="4"/>
        <v>25</v>
      </c>
      <c r="AH13" s="48">
        <f t="shared" si="5"/>
        <v>105</v>
      </c>
      <c r="AI13" s="31">
        <f t="shared" si="6"/>
        <v>250.41930000000002</v>
      </c>
      <c r="AJ13" s="31">
        <f t="shared" si="7"/>
        <v>89.25</v>
      </c>
      <c r="AK13" s="32">
        <f t="shared" si="8"/>
        <v>339.66930000000002</v>
      </c>
      <c r="AL13" s="33">
        <v>9</v>
      </c>
      <c r="AM13" s="59"/>
      <c r="AN13" s="59"/>
      <c r="AO13" s="59"/>
      <c r="AP13" s="59"/>
      <c r="AQ13" s="59"/>
    </row>
    <row r="14" spans="1:51" ht="30.75" thickBot="1" x14ac:dyDescent="0.3">
      <c r="A14" s="20" t="s">
        <v>48</v>
      </c>
      <c r="B14" s="24" t="s">
        <v>121</v>
      </c>
      <c r="C14" s="24">
        <v>273.19</v>
      </c>
      <c r="D14" s="6">
        <v>8.5</v>
      </c>
      <c r="E14" s="6">
        <v>8.5</v>
      </c>
      <c r="F14" s="6">
        <v>8.5</v>
      </c>
      <c r="G14" s="6">
        <v>8.5</v>
      </c>
      <c r="H14" s="6">
        <v>8.5</v>
      </c>
      <c r="I14" s="7">
        <f t="shared" si="0"/>
        <v>8.5</v>
      </c>
      <c r="J14" s="8">
        <v>15</v>
      </c>
      <c r="K14" s="8">
        <v>15</v>
      </c>
      <c r="L14" s="8">
        <v>15</v>
      </c>
      <c r="M14" s="8">
        <v>15</v>
      </c>
      <c r="N14" s="8">
        <v>15</v>
      </c>
      <c r="O14" s="9">
        <f t="shared" si="1"/>
        <v>15</v>
      </c>
      <c r="P14" s="8">
        <v>15</v>
      </c>
      <c r="Q14" s="8">
        <v>15</v>
      </c>
      <c r="R14" s="8">
        <v>15</v>
      </c>
      <c r="S14" s="8">
        <v>15</v>
      </c>
      <c r="T14" s="8">
        <v>15</v>
      </c>
      <c r="U14" s="9">
        <f t="shared" si="2"/>
        <v>15</v>
      </c>
      <c r="V14" s="8">
        <v>10</v>
      </c>
      <c r="W14" s="8">
        <v>10</v>
      </c>
      <c r="X14" s="8">
        <v>10</v>
      </c>
      <c r="Y14" s="8">
        <v>10</v>
      </c>
      <c r="Z14" s="8">
        <v>10</v>
      </c>
      <c r="AA14" s="9">
        <f t="shared" si="3"/>
        <v>10</v>
      </c>
      <c r="AB14" s="10">
        <v>45</v>
      </c>
      <c r="AC14" s="10">
        <v>45</v>
      </c>
      <c r="AD14" s="10">
        <v>45</v>
      </c>
      <c r="AE14" s="10">
        <v>45</v>
      </c>
      <c r="AF14" s="10">
        <v>45</v>
      </c>
      <c r="AG14" s="35">
        <f t="shared" si="4"/>
        <v>45</v>
      </c>
      <c r="AH14" s="11">
        <f t="shared" si="5"/>
        <v>93.5</v>
      </c>
      <c r="AI14" s="12">
        <f t="shared" si="6"/>
        <v>226.74769999999998</v>
      </c>
      <c r="AJ14" s="12">
        <f t="shared" si="7"/>
        <v>79.475000000000009</v>
      </c>
      <c r="AK14" s="13">
        <f t="shared" si="8"/>
        <v>306.22269999999997</v>
      </c>
      <c r="AL14" s="33">
        <v>10</v>
      </c>
    </row>
    <row r="15" spans="1:51" ht="30.75" thickBot="1" x14ac:dyDescent="0.3">
      <c r="A15" s="20" t="s">
        <v>78</v>
      </c>
      <c r="B15" s="24" t="s">
        <v>122</v>
      </c>
      <c r="C15" s="24">
        <v>232.83</v>
      </c>
      <c r="D15" s="6">
        <v>37.700000000000003</v>
      </c>
      <c r="E15" s="6">
        <v>37.700000000000003</v>
      </c>
      <c r="F15" s="6">
        <v>37.700000000000003</v>
      </c>
      <c r="G15" s="6">
        <v>37.700000000000003</v>
      </c>
      <c r="H15" s="6">
        <v>37.700000000000003</v>
      </c>
      <c r="I15" s="7">
        <f t="shared" si="0"/>
        <v>37.700000000000003</v>
      </c>
      <c r="J15" s="8">
        <v>10</v>
      </c>
      <c r="K15" s="8">
        <v>10</v>
      </c>
      <c r="L15" s="8">
        <v>10</v>
      </c>
      <c r="M15" s="8">
        <v>10</v>
      </c>
      <c r="N15" s="8">
        <v>10</v>
      </c>
      <c r="O15" s="9">
        <f t="shared" si="1"/>
        <v>10</v>
      </c>
      <c r="P15" s="8">
        <v>10</v>
      </c>
      <c r="Q15" s="8">
        <v>10</v>
      </c>
      <c r="R15" s="8">
        <v>10</v>
      </c>
      <c r="S15" s="8">
        <v>10</v>
      </c>
      <c r="T15" s="8">
        <v>10</v>
      </c>
      <c r="U15" s="9">
        <f t="shared" si="2"/>
        <v>10</v>
      </c>
      <c r="V15" s="8">
        <v>5</v>
      </c>
      <c r="W15" s="8">
        <v>5</v>
      </c>
      <c r="X15" s="8">
        <v>5</v>
      </c>
      <c r="Y15" s="8">
        <v>5</v>
      </c>
      <c r="Z15" s="8">
        <v>5</v>
      </c>
      <c r="AA15" s="9">
        <f t="shared" si="3"/>
        <v>5</v>
      </c>
      <c r="AB15" s="10">
        <v>40</v>
      </c>
      <c r="AC15" s="10">
        <v>40</v>
      </c>
      <c r="AD15" s="10">
        <v>40</v>
      </c>
      <c r="AE15" s="10">
        <v>40</v>
      </c>
      <c r="AF15" s="10">
        <v>40</v>
      </c>
      <c r="AG15" s="35">
        <f t="shared" si="4"/>
        <v>40</v>
      </c>
      <c r="AH15" s="11">
        <f t="shared" si="5"/>
        <v>102.7</v>
      </c>
      <c r="AI15" s="12">
        <f t="shared" si="6"/>
        <v>193.24889999999999</v>
      </c>
      <c r="AJ15" s="12">
        <f t="shared" si="7"/>
        <v>87.295000000000002</v>
      </c>
      <c r="AK15" s="13">
        <f t="shared" si="8"/>
        <v>280.54390000000001</v>
      </c>
      <c r="AL15" s="33">
        <v>11</v>
      </c>
    </row>
    <row r="16" spans="1:51" ht="30" x14ac:dyDescent="0.25">
      <c r="A16" s="20" t="s">
        <v>49</v>
      </c>
      <c r="B16" s="24" t="s">
        <v>123</v>
      </c>
      <c r="C16" s="24">
        <v>217.81</v>
      </c>
      <c r="D16" s="62">
        <v>16</v>
      </c>
      <c r="E16" s="62">
        <v>16</v>
      </c>
      <c r="F16" s="62">
        <v>16</v>
      </c>
      <c r="G16" s="62">
        <v>16</v>
      </c>
      <c r="H16" s="62">
        <v>16</v>
      </c>
      <c r="I16" s="63">
        <f t="shared" si="0"/>
        <v>16</v>
      </c>
      <c r="J16" s="64">
        <v>10</v>
      </c>
      <c r="K16" s="64">
        <v>10</v>
      </c>
      <c r="L16" s="64">
        <v>10</v>
      </c>
      <c r="M16" s="64">
        <v>10</v>
      </c>
      <c r="N16" s="64">
        <v>10</v>
      </c>
      <c r="O16" s="65">
        <f t="shared" si="1"/>
        <v>10</v>
      </c>
      <c r="P16" s="64">
        <v>10</v>
      </c>
      <c r="Q16" s="64">
        <v>10</v>
      </c>
      <c r="R16" s="64">
        <v>10</v>
      </c>
      <c r="S16" s="64">
        <v>10</v>
      </c>
      <c r="T16" s="64">
        <v>10</v>
      </c>
      <c r="U16" s="65">
        <f t="shared" si="2"/>
        <v>10</v>
      </c>
      <c r="V16" s="64">
        <v>5</v>
      </c>
      <c r="W16" s="64">
        <v>5</v>
      </c>
      <c r="X16" s="64">
        <v>5</v>
      </c>
      <c r="Y16" s="64">
        <v>5</v>
      </c>
      <c r="Z16" s="64">
        <v>5</v>
      </c>
      <c r="AA16" s="65">
        <f t="shared" si="3"/>
        <v>5</v>
      </c>
      <c r="AB16" s="66">
        <v>40</v>
      </c>
      <c r="AC16" s="66">
        <v>40</v>
      </c>
      <c r="AD16" s="66">
        <v>40</v>
      </c>
      <c r="AE16" s="66">
        <v>40</v>
      </c>
      <c r="AF16" s="66">
        <v>40</v>
      </c>
      <c r="AG16" s="67">
        <f t="shared" si="4"/>
        <v>40</v>
      </c>
      <c r="AH16" s="68">
        <f t="shared" si="5"/>
        <v>81</v>
      </c>
      <c r="AI16" s="69">
        <f t="shared" si="6"/>
        <v>180.78229999999999</v>
      </c>
      <c r="AJ16" s="69">
        <f t="shared" si="7"/>
        <v>68.850000000000009</v>
      </c>
      <c r="AK16" s="70">
        <f t="shared" si="8"/>
        <v>249.63229999999999</v>
      </c>
      <c r="AL16" s="71">
        <v>12</v>
      </c>
    </row>
    <row r="17" spans="1:43" ht="30.75" thickBot="1" x14ac:dyDescent="0.3">
      <c r="A17" s="20" t="s">
        <v>40</v>
      </c>
      <c r="B17" s="24" t="s">
        <v>100</v>
      </c>
      <c r="C17" s="24">
        <v>429.49</v>
      </c>
      <c r="D17" s="138" t="s">
        <v>149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  <c r="AL17" s="61"/>
      <c r="AM17" s="60"/>
      <c r="AN17" s="59"/>
      <c r="AO17" s="59"/>
      <c r="AP17" s="59"/>
      <c r="AQ17" s="59"/>
    </row>
    <row r="18" spans="1:43" ht="30.75" thickBot="1" x14ac:dyDescent="0.3">
      <c r="A18" s="20" t="s">
        <v>77</v>
      </c>
      <c r="B18" s="24" t="s">
        <v>119</v>
      </c>
      <c r="C18" s="24">
        <v>341.03</v>
      </c>
      <c r="D18" s="135" t="s">
        <v>149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2"/>
      <c r="AL18" s="14"/>
    </row>
    <row r="19" spans="1:43" ht="30.75" thickBot="1" x14ac:dyDescent="0.3">
      <c r="A19" s="20" t="s">
        <v>21</v>
      </c>
      <c r="B19" s="24" t="s">
        <v>104</v>
      </c>
      <c r="C19" s="24">
        <v>248.77</v>
      </c>
      <c r="D19" s="135" t="s">
        <v>149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2"/>
      <c r="AL19" s="14"/>
    </row>
  </sheetData>
  <sheetProtection algorithmName="SHA-512" hashValue="XvRw4wDW8dunu1RUQbAWw2tXs7+UU5LMJ2NRodh/pydLUxijZC6IlG0Ury72bQVTzMqqawVMJdFVBX8nUHtxXg==" saltValue="W+jllwurMnIryp45MQnJyA==" spinCount="100000" sheet="1" objects="1" scenarios="1"/>
  <sortState ref="A5:AK19">
    <sortCondition descending="1" ref="AK5:AK19"/>
  </sortState>
  <mergeCells count="18">
    <mergeCell ref="AX6:AX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  <mergeCell ref="D17:AK17"/>
    <mergeCell ref="D18:AK18"/>
    <mergeCell ref="D19:AK19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P9"/>
  <sheetViews>
    <sheetView topLeftCell="B1" zoomScale="71" zoomScaleNormal="71" workbookViewId="0">
      <selection sqref="A1:A1048576"/>
    </sheetView>
  </sheetViews>
  <sheetFormatPr defaultRowHeight="15" x14ac:dyDescent="0.25"/>
  <cols>
    <col min="1" max="1" width="22.42578125" hidden="1" customWidth="1"/>
    <col min="2" max="2" width="8.5703125" customWidth="1"/>
    <col min="3" max="3" width="7.85546875" customWidth="1"/>
    <col min="4" max="33" width="8.7109375" customWidth="1"/>
    <col min="34" max="34" width="6.28515625" customWidth="1"/>
    <col min="35" max="35" width="8.85546875" customWidth="1"/>
    <col min="36" max="36" width="8.7109375" customWidth="1"/>
    <col min="37" max="37" width="10.5703125" customWidth="1"/>
    <col min="38" max="38" width="5.7109375" customWidth="1"/>
    <col min="39" max="39" width="6.140625" customWidth="1"/>
    <col min="41" max="41" width="8.140625" customWidth="1"/>
    <col min="42" max="42" width="7.140625" customWidth="1"/>
    <col min="43" max="43" width="5.140625" customWidth="1"/>
    <col min="44" max="44" width="3.4257812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8" t="s">
        <v>85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30.75" thickBot="1" x14ac:dyDescent="0.3">
      <c r="A5" s="23" t="s">
        <v>20</v>
      </c>
      <c r="B5" s="24" t="s">
        <v>89</v>
      </c>
      <c r="C5" s="21">
        <v>780.45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7">
        <f>AVERAGE(D5:H5)</f>
        <v>50</v>
      </c>
      <c r="J5" s="8">
        <v>35</v>
      </c>
      <c r="K5" s="8">
        <v>35</v>
      </c>
      <c r="L5" s="8">
        <v>35</v>
      </c>
      <c r="M5" s="8">
        <v>35</v>
      </c>
      <c r="N5" s="8">
        <v>35</v>
      </c>
      <c r="O5" s="9">
        <f>AVERAGE(J5:N5)</f>
        <v>35</v>
      </c>
      <c r="P5" s="8">
        <v>35</v>
      </c>
      <c r="Q5" s="8">
        <v>35</v>
      </c>
      <c r="R5" s="8">
        <v>35</v>
      </c>
      <c r="S5" s="8">
        <v>35</v>
      </c>
      <c r="T5" s="8">
        <v>35</v>
      </c>
      <c r="U5" s="9">
        <f>AVERAGE(P5:T5)</f>
        <v>35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9">
        <f>AVERAGE(V5:Z5)</f>
        <v>30</v>
      </c>
      <c r="AB5" s="10">
        <v>40</v>
      </c>
      <c r="AC5" s="10">
        <v>40</v>
      </c>
      <c r="AD5" s="10">
        <v>40</v>
      </c>
      <c r="AE5" s="10">
        <v>40</v>
      </c>
      <c r="AF5" s="10">
        <v>40</v>
      </c>
      <c r="AG5" s="35">
        <f>AVERAGE(AB5:AF5)</f>
        <v>40</v>
      </c>
      <c r="AH5" s="11">
        <f>SUM(I5,O5,U5,AA5,AG5)</f>
        <v>190</v>
      </c>
      <c r="AI5" s="12">
        <f>C5*83%</f>
        <v>647.77350000000001</v>
      </c>
      <c r="AJ5" s="12">
        <f>AH5*5*17%</f>
        <v>161.5</v>
      </c>
      <c r="AK5" s="13">
        <f>SUM(AI5:AJ5)</f>
        <v>809.27350000000001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29</v>
      </c>
      <c r="B6" s="24" t="s">
        <v>94</v>
      </c>
      <c r="C6" s="22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>AVERAGE(D6:H6)</f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>AVERAGE(J6:N6)</f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>AVERAGE(P6:T6)</f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>AVERAGE(V6:Z6)</f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17">
        <f>AVERAGE(AB6:AF6)</f>
        <v>40</v>
      </c>
      <c r="AH6" s="11">
        <f>SUM(I6,O6,U6,AA6,AG6)</f>
        <v>147</v>
      </c>
      <c r="AI6" s="12">
        <f>C6*83%</f>
        <v>451.72749999999996</v>
      </c>
      <c r="AJ6" s="12">
        <f>AH6*5*17%</f>
        <v>124.95</v>
      </c>
      <c r="AK6" s="13">
        <f>SUM(AI6:AJ6)</f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5"/>
      <c r="BP6" s="15"/>
    </row>
    <row r="7" spans="1:68" ht="30.75" thickBot="1" x14ac:dyDescent="0.3">
      <c r="A7" s="20" t="s">
        <v>24</v>
      </c>
      <c r="B7" s="24" t="s">
        <v>88</v>
      </c>
      <c r="C7" s="52">
        <v>497.08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>AVERAGE(D7:H7)</f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>AVERAGE(J7:N7)</f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>AVERAGE(P7:T7)</f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>AVERAGE(V7:Z7)</f>
        <v>15</v>
      </c>
      <c r="AB7" s="10">
        <v>30</v>
      </c>
      <c r="AC7" s="10">
        <v>30</v>
      </c>
      <c r="AD7" s="10">
        <v>30</v>
      </c>
      <c r="AE7" s="10">
        <v>30</v>
      </c>
      <c r="AF7" s="10">
        <v>30</v>
      </c>
      <c r="AG7" s="35">
        <f>AVERAGE(AB7:AF7)</f>
        <v>30</v>
      </c>
      <c r="AH7" s="11">
        <f>SUM(I7,O7,U7,AA7,AG7)</f>
        <v>127</v>
      </c>
      <c r="AI7" s="12">
        <f>C7*83%</f>
        <v>412.57639999999998</v>
      </c>
      <c r="AJ7" s="12">
        <f>AH7*5*17%</f>
        <v>107.95</v>
      </c>
      <c r="AK7" s="13">
        <f>SUM(AI7:AJ7)</f>
        <v>520.52639999999997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6"/>
      <c r="BP7" s="15"/>
    </row>
    <row r="8" spans="1:68" ht="30.75" thickBot="1" x14ac:dyDescent="0.3">
      <c r="A8" s="20" t="s">
        <v>33</v>
      </c>
      <c r="B8" s="24" t="s">
        <v>93</v>
      </c>
      <c r="C8" s="21">
        <v>550</v>
      </c>
      <c r="D8" s="42">
        <v>9</v>
      </c>
      <c r="E8" s="42">
        <v>9</v>
      </c>
      <c r="F8" s="42">
        <v>9</v>
      </c>
      <c r="G8" s="42">
        <v>9</v>
      </c>
      <c r="H8" s="42">
        <v>9</v>
      </c>
      <c r="I8" s="43">
        <f>AVERAGE(D8:H8)</f>
        <v>9</v>
      </c>
      <c r="J8" s="44">
        <v>10</v>
      </c>
      <c r="K8" s="44">
        <v>10</v>
      </c>
      <c r="L8" s="44">
        <v>10</v>
      </c>
      <c r="M8" s="44">
        <v>10</v>
      </c>
      <c r="N8" s="44">
        <v>10</v>
      </c>
      <c r="O8" s="45">
        <f>AVERAGE(J8:N8)</f>
        <v>10</v>
      </c>
      <c r="P8" s="44">
        <v>10</v>
      </c>
      <c r="Q8" s="44">
        <v>10</v>
      </c>
      <c r="R8" s="44">
        <v>10</v>
      </c>
      <c r="S8" s="44">
        <v>10</v>
      </c>
      <c r="T8" s="44">
        <v>10</v>
      </c>
      <c r="U8" s="45">
        <f>AVERAGE(P8:T8)</f>
        <v>10</v>
      </c>
      <c r="V8" s="44">
        <v>10</v>
      </c>
      <c r="W8" s="44">
        <v>10</v>
      </c>
      <c r="X8" s="44">
        <v>10</v>
      </c>
      <c r="Y8" s="44">
        <v>10</v>
      </c>
      <c r="Z8" s="44">
        <v>10</v>
      </c>
      <c r="AA8" s="45">
        <f>AVERAGE(V8:Z8)</f>
        <v>10</v>
      </c>
      <c r="AB8" s="46">
        <v>25</v>
      </c>
      <c r="AC8" s="46">
        <v>25</v>
      </c>
      <c r="AD8" s="46">
        <v>25</v>
      </c>
      <c r="AE8" s="46">
        <v>25</v>
      </c>
      <c r="AF8" s="46">
        <v>25</v>
      </c>
      <c r="AG8" s="47">
        <f>AVERAGE(AB8:AF8)</f>
        <v>25</v>
      </c>
      <c r="AH8" s="48">
        <f>SUM(I8,O8,U8,AA8,AG8)</f>
        <v>64</v>
      </c>
      <c r="AI8" s="31">
        <f>C8*83%</f>
        <v>456.5</v>
      </c>
      <c r="AJ8" s="31">
        <f>AH8*5*17%</f>
        <v>54.400000000000006</v>
      </c>
      <c r="AK8" s="32">
        <f>SUM(AI8:AJ8)</f>
        <v>510.9</v>
      </c>
      <c r="AL8" s="33">
        <v>4</v>
      </c>
      <c r="AM8" s="60"/>
      <c r="AN8" s="59"/>
      <c r="AO8" s="59"/>
      <c r="AP8" s="59"/>
      <c r="AQ8" s="59"/>
      <c r="BN8" s="15"/>
      <c r="BO8" s="77"/>
      <c r="BP8" s="15"/>
    </row>
    <row r="9" spans="1:68" ht="30.75" customHeight="1" thickBot="1" x14ac:dyDescent="0.3">
      <c r="A9" s="20" t="s">
        <v>34</v>
      </c>
      <c r="B9" s="24" t="s">
        <v>95</v>
      </c>
      <c r="C9" s="72">
        <v>505.41</v>
      </c>
      <c r="D9" s="144" t="s">
        <v>150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5"/>
      <c r="AL9" s="14"/>
      <c r="AW9" s="15"/>
      <c r="AY9" s="15"/>
    </row>
  </sheetData>
  <sheetProtection algorithmName="SHA-512" hashValue="AXJrPE3wHz7Lf0IIYtspdzTf7Dwe9e0R1BO6ikR11j2g0KH7AP5kiRxVreCsVon8LfSOrrSOT8AskAkUyMA3EQ==" saltValue="pyUoqde5HP7n6FzCYXro+w==" spinCount="100000" sheet="1" objects="1" scenarios="1"/>
  <sortState ref="A5:AK9">
    <sortCondition descending="1" ref="AK5:AK9"/>
  </sortState>
  <mergeCells count="16">
    <mergeCell ref="D9:AK9"/>
    <mergeCell ref="BO6:BO8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P14"/>
  <sheetViews>
    <sheetView tabSelected="1" topLeftCell="B1" zoomScale="68" zoomScaleNormal="68" workbookViewId="0"/>
  </sheetViews>
  <sheetFormatPr defaultRowHeight="15" x14ac:dyDescent="0.25"/>
  <cols>
    <col min="1" max="1" width="25.7109375" hidden="1" customWidth="1"/>
    <col min="2" max="2" width="8.5703125" customWidth="1"/>
    <col min="3" max="3" width="7.85546875" customWidth="1"/>
    <col min="4" max="33" width="8.7109375" customWidth="1"/>
    <col min="34" max="34" width="6.28515625" customWidth="1"/>
    <col min="35" max="35" width="10.7109375" customWidth="1"/>
    <col min="36" max="36" width="12" customWidth="1"/>
    <col min="37" max="37" width="13.7109375" customWidth="1"/>
    <col min="38" max="38" width="5.7109375" customWidth="1"/>
    <col min="39" max="39" width="6.140625" customWidth="1"/>
    <col min="41" max="41" width="13.85546875" customWidth="1"/>
    <col min="42" max="42" width="14.28515625" customWidth="1"/>
    <col min="43" max="43" width="5.140625" customWidth="1"/>
    <col min="44" max="44" width="8.85546875" customWidth="1"/>
    <col min="45" max="45" width="3.28515625" customWidth="1"/>
    <col min="46" max="46" width="4.85546875" customWidth="1"/>
    <col min="47" max="47" width="3.5703125" customWidth="1"/>
    <col min="48" max="48" width="3.28515625" customWidth="1"/>
    <col min="49" max="49" width="3.140625" customWidth="1"/>
    <col min="50" max="50" width="3.28515625" customWidth="1"/>
    <col min="51" max="51" width="3.140625" customWidth="1"/>
    <col min="52" max="52" width="3.7109375" customWidth="1"/>
    <col min="53" max="53" width="3.140625" customWidth="1"/>
    <col min="54" max="54" width="3.28515625" customWidth="1"/>
    <col min="55" max="56" width="3.140625" customWidth="1"/>
    <col min="57" max="57" width="3.28515625" customWidth="1"/>
    <col min="58" max="58" width="3.42578125" customWidth="1"/>
    <col min="59" max="59" width="3.140625" customWidth="1"/>
    <col min="60" max="60" width="3.28515625" customWidth="1"/>
    <col min="61" max="61" width="3.140625" customWidth="1"/>
    <col min="62" max="62" width="3.28515625" customWidth="1"/>
    <col min="63" max="63" width="3.42578125" customWidth="1"/>
    <col min="64" max="64" width="3.5703125" customWidth="1"/>
    <col min="65" max="65" width="3.42578125" customWidth="1"/>
    <col min="66" max="67" width="3.28515625" customWidth="1"/>
    <col min="68" max="68" width="3.140625" customWidth="1"/>
    <col min="69" max="69" width="3.28515625" customWidth="1"/>
    <col min="70" max="70" width="3.5703125" customWidth="1"/>
    <col min="71" max="71" width="3.28515625" customWidth="1"/>
    <col min="72" max="72" width="3.42578125" customWidth="1"/>
    <col min="73" max="73" width="3.28515625" customWidth="1"/>
    <col min="74" max="74" width="3.140625" customWidth="1"/>
    <col min="75" max="75" width="3.28515625" customWidth="1"/>
    <col min="76" max="76" width="3.7109375" customWidth="1"/>
    <col min="77" max="77" width="6.42578125" customWidth="1"/>
    <col min="78" max="78" width="8.140625" customWidth="1"/>
    <col min="79" max="79" width="8.28515625" customWidth="1"/>
    <col min="81" max="81" width="3.7109375" customWidth="1"/>
  </cols>
  <sheetData>
    <row r="1" spans="1:68" ht="35.25" customHeight="1" thickBot="1" x14ac:dyDescent="0.3">
      <c r="B1" s="78" t="s">
        <v>146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68" ht="50.25" customHeight="1" thickBot="1" x14ac:dyDescent="0.3">
      <c r="A2" s="19" t="s">
        <v>19</v>
      </c>
      <c r="B2" s="81" t="s">
        <v>3</v>
      </c>
      <c r="C2" s="81" t="s">
        <v>13</v>
      </c>
      <c r="D2" s="83" t="s">
        <v>5</v>
      </c>
      <c r="E2" s="84"/>
      <c r="F2" s="84"/>
      <c r="G2" s="84"/>
      <c r="H2" s="84"/>
      <c r="I2" s="85"/>
      <c r="J2" s="89" t="s">
        <v>14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92" t="s">
        <v>1</v>
      </c>
      <c r="AC2" s="93"/>
      <c r="AD2" s="93"/>
      <c r="AE2" s="93"/>
      <c r="AF2" s="93"/>
      <c r="AG2" s="94"/>
      <c r="AH2" s="98" t="s">
        <v>15</v>
      </c>
      <c r="AI2" s="81" t="s">
        <v>16</v>
      </c>
      <c r="AJ2" s="81" t="s">
        <v>17</v>
      </c>
      <c r="AK2" s="100" t="s">
        <v>2</v>
      </c>
      <c r="AL2" s="102" t="s">
        <v>7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68" ht="32.25" customHeight="1" thickBot="1" x14ac:dyDescent="0.3">
      <c r="B3" s="81"/>
      <c r="C3" s="81"/>
      <c r="D3" s="86"/>
      <c r="E3" s="87"/>
      <c r="F3" s="87"/>
      <c r="G3" s="87"/>
      <c r="H3" s="87"/>
      <c r="I3" s="88"/>
      <c r="J3" s="103" t="s">
        <v>18</v>
      </c>
      <c r="K3" s="104"/>
      <c r="L3" s="104"/>
      <c r="M3" s="104"/>
      <c r="N3" s="104"/>
      <c r="O3" s="105"/>
      <c r="P3" s="103" t="s">
        <v>6</v>
      </c>
      <c r="Q3" s="104"/>
      <c r="R3" s="104"/>
      <c r="S3" s="104"/>
      <c r="T3" s="104"/>
      <c r="U3" s="105"/>
      <c r="V3" s="103" t="s">
        <v>0</v>
      </c>
      <c r="W3" s="104"/>
      <c r="X3" s="104"/>
      <c r="Y3" s="104"/>
      <c r="Z3" s="104"/>
      <c r="AA3" s="105"/>
      <c r="AB3" s="95"/>
      <c r="AC3" s="96"/>
      <c r="AD3" s="96"/>
      <c r="AE3" s="96"/>
      <c r="AF3" s="96"/>
      <c r="AG3" s="97"/>
      <c r="AH3" s="98"/>
      <c r="AI3" s="81"/>
      <c r="AJ3" s="81"/>
      <c r="AK3" s="100"/>
      <c r="AL3" s="100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68" ht="70.5" customHeight="1" thickBot="1" x14ac:dyDescent="0.3">
      <c r="B4" s="82"/>
      <c r="C4" s="82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16" t="s">
        <v>4</v>
      </c>
      <c r="AH4" s="99"/>
      <c r="AI4" s="82"/>
      <c r="AJ4" s="82"/>
      <c r="AK4" s="101"/>
      <c r="AL4" s="101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68" ht="30.75" thickBot="1" x14ac:dyDescent="0.3">
      <c r="A5" s="23" t="s">
        <v>38</v>
      </c>
      <c r="B5" s="24" t="s">
        <v>109</v>
      </c>
      <c r="C5" s="24">
        <v>585.41000000000008</v>
      </c>
      <c r="D5" s="6">
        <v>39.1</v>
      </c>
      <c r="E5" s="6">
        <v>39.1</v>
      </c>
      <c r="F5" s="6">
        <v>39.1</v>
      </c>
      <c r="G5" s="6">
        <v>39.1</v>
      </c>
      <c r="H5" s="6">
        <v>39.1</v>
      </c>
      <c r="I5" s="7">
        <f t="shared" ref="I5:I14" si="0">AVERAGE(D5:H5)</f>
        <v>39.1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9">
        <f t="shared" ref="O5:O14" si="1">AVERAGE(J5:N5)</f>
        <v>20</v>
      </c>
      <c r="P5" s="8">
        <v>20</v>
      </c>
      <c r="Q5" s="8">
        <v>20</v>
      </c>
      <c r="R5" s="8">
        <v>20</v>
      </c>
      <c r="S5" s="8">
        <v>20</v>
      </c>
      <c r="T5" s="8">
        <v>20</v>
      </c>
      <c r="U5" s="9">
        <f t="shared" ref="U5:U14" si="2">AVERAGE(P5:T5)</f>
        <v>20</v>
      </c>
      <c r="V5" s="8">
        <v>15</v>
      </c>
      <c r="W5" s="8">
        <v>15</v>
      </c>
      <c r="X5" s="8">
        <v>15</v>
      </c>
      <c r="Y5" s="8">
        <v>15</v>
      </c>
      <c r="Z5" s="8">
        <v>15</v>
      </c>
      <c r="AA5" s="9">
        <f t="shared" ref="AA5:AA14" si="3">AVERAGE(V5:Z5)</f>
        <v>15</v>
      </c>
      <c r="AB5" s="10">
        <v>25</v>
      </c>
      <c r="AC5" s="10">
        <v>25</v>
      </c>
      <c r="AD5" s="10">
        <v>25</v>
      </c>
      <c r="AE5" s="10">
        <v>25</v>
      </c>
      <c r="AF5" s="10">
        <v>25</v>
      </c>
      <c r="AG5" s="35">
        <f t="shared" ref="AG5:AG14" si="4">AVERAGE(AB5:AF5)</f>
        <v>25</v>
      </c>
      <c r="AH5" s="11">
        <f t="shared" ref="AH5:AH14" si="5">SUM(I5,O5,U5,AA5,AG5)</f>
        <v>119.1</v>
      </c>
      <c r="AI5" s="12">
        <f t="shared" ref="AI5:AI14" si="6">C5*83%</f>
        <v>485.89030000000002</v>
      </c>
      <c r="AJ5" s="12">
        <f t="shared" ref="AJ5:AJ14" si="7">AH5*5*17%</f>
        <v>101.23500000000001</v>
      </c>
      <c r="AK5" s="13">
        <f t="shared" ref="AK5:AK14" si="8">SUM(AI5:AJ5)</f>
        <v>587.12530000000004</v>
      </c>
      <c r="AL5" s="14">
        <v>1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BN5" s="15"/>
      <c r="BO5" s="15"/>
      <c r="BP5" s="15"/>
    </row>
    <row r="6" spans="1:68" ht="30.75" thickBot="1" x14ac:dyDescent="0.3">
      <c r="A6" s="20" t="s">
        <v>29</v>
      </c>
      <c r="B6" s="24" t="s">
        <v>94</v>
      </c>
      <c r="C6" s="24">
        <v>544.25</v>
      </c>
      <c r="D6" s="6">
        <v>42</v>
      </c>
      <c r="E6" s="6">
        <v>42</v>
      </c>
      <c r="F6" s="6">
        <v>42</v>
      </c>
      <c r="G6" s="6">
        <v>42</v>
      </c>
      <c r="H6" s="6">
        <v>42</v>
      </c>
      <c r="I6" s="7">
        <f t="shared" si="0"/>
        <v>42</v>
      </c>
      <c r="J6" s="8">
        <v>25</v>
      </c>
      <c r="K6" s="8">
        <v>25</v>
      </c>
      <c r="L6" s="8">
        <v>25</v>
      </c>
      <c r="M6" s="8">
        <v>25</v>
      </c>
      <c r="N6" s="8">
        <v>25</v>
      </c>
      <c r="O6" s="9">
        <f t="shared" si="1"/>
        <v>25</v>
      </c>
      <c r="P6" s="8">
        <v>25</v>
      </c>
      <c r="Q6" s="8">
        <v>25</v>
      </c>
      <c r="R6" s="8">
        <v>25</v>
      </c>
      <c r="S6" s="8">
        <v>25</v>
      </c>
      <c r="T6" s="8">
        <v>25</v>
      </c>
      <c r="U6" s="9">
        <f t="shared" si="2"/>
        <v>25</v>
      </c>
      <c r="V6" s="8">
        <v>15</v>
      </c>
      <c r="W6" s="8">
        <v>15</v>
      </c>
      <c r="X6" s="8">
        <v>15</v>
      </c>
      <c r="Y6" s="8">
        <v>15</v>
      </c>
      <c r="Z6" s="8">
        <v>15</v>
      </c>
      <c r="AA6" s="9">
        <f t="shared" si="3"/>
        <v>15</v>
      </c>
      <c r="AB6" s="10">
        <v>40</v>
      </c>
      <c r="AC6" s="10">
        <v>40</v>
      </c>
      <c r="AD6" s="10">
        <v>40</v>
      </c>
      <c r="AE6" s="10">
        <v>40</v>
      </c>
      <c r="AF6" s="10">
        <v>40</v>
      </c>
      <c r="AG6" s="35">
        <f t="shared" si="4"/>
        <v>40</v>
      </c>
      <c r="AH6" s="11">
        <f t="shared" si="5"/>
        <v>147</v>
      </c>
      <c r="AI6" s="12">
        <f t="shared" si="6"/>
        <v>451.72749999999996</v>
      </c>
      <c r="AJ6" s="12">
        <f t="shared" si="7"/>
        <v>124.95</v>
      </c>
      <c r="AK6" s="13">
        <f t="shared" si="8"/>
        <v>576.67750000000001</v>
      </c>
      <c r="AL6" s="33">
        <v>2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N6" s="15"/>
      <c r="BO6" s="75"/>
      <c r="BP6" s="15"/>
    </row>
    <row r="7" spans="1:68" ht="30.75" thickBot="1" x14ac:dyDescent="0.3">
      <c r="A7" s="20" t="s">
        <v>37</v>
      </c>
      <c r="B7" s="24" t="s">
        <v>110</v>
      </c>
      <c r="C7" s="24">
        <v>509.27000000000004</v>
      </c>
      <c r="D7" s="6">
        <v>42</v>
      </c>
      <c r="E7" s="6">
        <v>42</v>
      </c>
      <c r="F7" s="6">
        <v>42</v>
      </c>
      <c r="G7" s="6">
        <v>42</v>
      </c>
      <c r="H7" s="6">
        <v>42</v>
      </c>
      <c r="I7" s="7">
        <f t="shared" si="0"/>
        <v>42</v>
      </c>
      <c r="J7" s="8">
        <v>20</v>
      </c>
      <c r="K7" s="8">
        <v>20</v>
      </c>
      <c r="L7" s="8">
        <v>20</v>
      </c>
      <c r="M7" s="8">
        <v>20</v>
      </c>
      <c r="N7" s="8">
        <v>20</v>
      </c>
      <c r="O7" s="9">
        <f t="shared" si="1"/>
        <v>20</v>
      </c>
      <c r="P7" s="8">
        <v>20</v>
      </c>
      <c r="Q7" s="8">
        <v>20</v>
      </c>
      <c r="R7" s="8">
        <v>20</v>
      </c>
      <c r="S7" s="8">
        <v>20</v>
      </c>
      <c r="T7" s="8">
        <v>20</v>
      </c>
      <c r="U7" s="9">
        <f t="shared" si="2"/>
        <v>20</v>
      </c>
      <c r="V7" s="8">
        <v>15</v>
      </c>
      <c r="W7" s="8">
        <v>15</v>
      </c>
      <c r="X7" s="8">
        <v>15</v>
      </c>
      <c r="Y7" s="8">
        <v>15</v>
      </c>
      <c r="Z7" s="8">
        <v>15</v>
      </c>
      <c r="AA7" s="9">
        <f t="shared" si="3"/>
        <v>15</v>
      </c>
      <c r="AB7" s="10">
        <v>25</v>
      </c>
      <c r="AC7" s="10">
        <v>25</v>
      </c>
      <c r="AD7" s="10">
        <v>25</v>
      </c>
      <c r="AE7" s="10">
        <v>25</v>
      </c>
      <c r="AF7" s="10">
        <v>25</v>
      </c>
      <c r="AG7" s="17">
        <f t="shared" si="4"/>
        <v>25</v>
      </c>
      <c r="AH7" s="11">
        <f t="shared" si="5"/>
        <v>122</v>
      </c>
      <c r="AI7" s="12">
        <f t="shared" si="6"/>
        <v>422.69409999999999</v>
      </c>
      <c r="AJ7" s="12">
        <f t="shared" si="7"/>
        <v>103.7</v>
      </c>
      <c r="AK7" s="13">
        <f t="shared" si="8"/>
        <v>526.39409999999998</v>
      </c>
      <c r="AL7" s="33">
        <v>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N7" s="15"/>
      <c r="BO7" s="76"/>
      <c r="BP7" s="15"/>
    </row>
    <row r="8" spans="1:68" ht="30.75" thickBot="1" x14ac:dyDescent="0.3">
      <c r="A8" s="20" t="s">
        <v>24</v>
      </c>
      <c r="B8" s="24" t="s">
        <v>88</v>
      </c>
      <c r="C8" s="24">
        <v>497.08</v>
      </c>
      <c r="D8" s="6">
        <v>42</v>
      </c>
      <c r="E8" s="6">
        <v>42</v>
      </c>
      <c r="F8" s="6">
        <v>42</v>
      </c>
      <c r="G8" s="6">
        <v>42</v>
      </c>
      <c r="H8" s="6">
        <v>42</v>
      </c>
      <c r="I8" s="7">
        <f t="shared" si="0"/>
        <v>42</v>
      </c>
      <c r="J8" s="8">
        <v>20</v>
      </c>
      <c r="K8" s="8">
        <v>20</v>
      </c>
      <c r="L8" s="8">
        <v>20</v>
      </c>
      <c r="M8" s="8">
        <v>20</v>
      </c>
      <c r="N8" s="8">
        <v>20</v>
      </c>
      <c r="O8" s="9">
        <f t="shared" si="1"/>
        <v>20</v>
      </c>
      <c r="P8" s="8">
        <v>20</v>
      </c>
      <c r="Q8" s="8">
        <v>20</v>
      </c>
      <c r="R8" s="8">
        <v>20</v>
      </c>
      <c r="S8" s="8">
        <v>20</v>
      </c>
      <c r="T8" s="8">
        <v>20</v>
      </c>
      <c r="U8" s="9">
        <f t="shared" si="2"/>
        <v>20</v>
      </c>
      <c r="V8" s="8">
        <v>15</v>
      </c>
      <c r="W8" s="8">
        <v>15</v>
      </c>
      <c r="X8" s="8">
        <v>15</v>
      </c>
      <c r="Y8" s="8">
        <v>15</v>
      </c>
      <c r="Z8" s="8">
        <v>15</v>
      </c>
      <c r="AA8" s="9">
        <f t="shared" si="3"/>
        <v>15</v>
      </c>
      <c r="AB8" s="10">
        <v>30</v>
      </c>
      <c r="AC8" s="10">
        <v>30</v>
      </c>
      <c r="AD8" s="10">
        <v>30</v>
      </c>
      <c r="AE8" s="10">
        <v>30</v>
      </c>
      <c r="AF8" s="10">
        <v>30</v>
      </c>
      <c r="AG8" s="35">
        <f t="shared" si="4"/>
        <v>30</v>
      </c>
      <c r="AH8" s="11">
        <f t="shared" si="5"/>
        <v>127</v>
      </c>
      <c r="AI8" s="12">
        <f t="shared" si="6"/>
        <v>412.57639999999998</v>
      </c>
      <c r="AJ8" s="12">
        <f t="shared" si="7"/>
        <v>107.95</v>
      </c>
      <c r="AK8" s="13">
        <f t="shared" si="8"/>
        <v>520.52639999999997</v>
      </c>
      <c r="AL8" s="33">
        <v>4</v>
      </c>
      <c r="BO8" s="76"/>
    </row>
    <row r="9" spans="1:68" ht="30.75" thickBot="1" x14ac:dyDescent="0.3">
      <c r="A9" s="20" t="s">
        <v>35</v>
      </c>
      <c r="B9" s="24" t="s">
        <v>97</v>
      </c>
      <c r="C9" s="24">
        <v>486.51</v>
      </c>
      <c r="D9" s="6">
        <v>42</v>
      </c>
      <c r="E9" s="6">
        <v>42</v>
      </c>
      <c r="F9" s="6">
        <v>42</v>
      </c>
      <c r="G9" s="6">
        <v>42</v>
      </c>
      <c r="H9" s="6">
        <v>42</v>
      </c>
      <c r="I9" s="7">
        <f t="shared" si="0"/>
        <v>42</v>
      </c>
      <c r="J9" s="8">
        <v>20</v>
      </c>
      <c r="K9" s="8">
        <v>20</v>
      </c>
      <c r="L9" s="8">
        <v>20</v>
      </c>
      <c r="M9" s="8">
        <v>20</v>
      </c>
      <c r="N9" s="8">
        <v>20</v>
      </c>
      <c r="O9" s="9">
        <f t="shared" si="1"/>
        <v>20</v>
      </c>
      <c r="P9" s="8">
        <v>20</v>
      </c>
      <c r="Q9" s="8">
        <v>20</v>
      </c>
      <c r="R9" s="8">
        <v>20</v>
      </c>
      <c r="S9" s="8">
        <v>20</v>
      </c>
      <c r="T9" s="8">
        <v>20</v>
      </c>
      <c r="U9" s="9">
        <f t="shared" si="2"/>
        <v>20</v>
      </c>
      <c r="V9" s="8">
        <v>15</v>
      </c>
      <c r="W9" s="8">
        <v>15</v>
      </c>
      <c r="X9" s="8">
        <v>15</v>
      </c>
      <c r="Y9" s="8">
        <v>15</v>
      </c>
      <c r="Z9" s="8">
        <v>15</v>
      </c>
      <c r="AA9" s="9">
        <f t="shared" si="3"/>
        <v>15</v>
      </c>
      <c r="AB9" s="10">
        <v>35</v>
      </c>
      <c r="AC9" s="10">
        <v>35</v>
      </c>
      <c r="AD9" s="10">
        <v>35</v>
      </c>
      <c r="AE9" s="10">
        <v>35</v>
      </c>
      <c r="AF9" s="10">
        <v>35</v>
      </c>
      <c r="AG9" s="35">
        <f t="shared" si="4"/>
        <v>35</v>
      </c>
      <c r="AH9" s="11">
        <f t="shared" si="5"/>
        <v>132</v>
      </c>
      <c r="AI9" s="12">
        <f t="shared" si="6"/>
        <v>403.80329999999998</v>
      </c>
      <c r="AJ9" s="12">
        <f t="shared" si="7"/>
        <v>112.2</v>
      </c>
      <c r="AK9" s="13">
        <f t="shared" si="8"/>
        <v>516.00329999999997</v>
      </c>
      <c r="AL9" s="33">
        <v>5</v>
      </c>
      <c r="BN9" s="15"/>
      <c r="BO9" s="77"/>
      <c r="BP9" s="15"/>
    </row>
    <row r="10" spans="1:68" ht="30.75" thickBot="1" x14ac:dyDescent="0.3">
      <c r="A10" s="23" t="s">
        <v>32</v>
      </c>
      <c r="B10" s="24" t="s">
        <v>99</v>
      </c>
      <c r="C10" s="24">
        <v>458.93</v>
      </c>
      <c r="D10" s="6">
        <v>42</v>
      </c>
      <c r="E10" s="6">
        <v>42</v>
      </c>
      <c r="F10" s="6">
        <v>42</v>
      </c>
      <c r="G10" s="6">
        <v>42</v>
      </c>
      <c r="H10" s="6">
        <v>42</v>
      </c>
      <c r="I10" s="7">
        <f t="shared" si="0"/>
        <v>42</v>
      </c>
      <c r="J10" s="8">
        <v>20</v>
      </c>
      <c r="K10" s="8">
        <v>20</v>
      </c>
      <c r="L10" s="8">
        <v>20</v>
      </c>
      <c r="M10" s="8">
        <v>20</v>
      </c>
      <c r="N10" s="8">
        <v>20</v>
      </c>
      <c r="O10" s="9">
        <f t="shared" si="1"/>
        <v>20</v>
      </c>
      <c r="P10" s="8">
        <v>20</v>
      </c>
      <c r="Q10" s="8">
        <v>20</v>
      </c>
      <c r="R10" s="8">
        <v>20</v>
      </c>
      <c r="S10" s="8">
        <v>20</v>
      </c>
      <c r="T10" s="8">
        <v>20</v>
      </c>
      <c r="U10" s="9">
        <f t="shared" si="2"/>
        <v>20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9">
        <f t="shared" si="3"/>
        <v>15</v>
      </c>
      <c r="AB10" s="10">
        <v>40</v>
      </c>
      <c r="AC10" s="10">
        <v>40</v>
      </c>
      <c r="AD10" s="10">
        <v>40</v>
      </c>
      <c r="AE10" s="10">
        <v>40</v>
      </c>
      <c r="AF10" s="10">
        <v>40</v>
      </c>
      <c r="AG10" s="35">
        <f t="shared" si="4"/>
        <v>40</v>
      </c>
      <c r="AH10" s="11">
        <f t="shared" si="5"/>
        <v>137</v>
      </c>
      <c r="AI10" s="12">
        <f t="shared" si="6"/>
        <v>380.9119</v>
      </c>
      <c r="AJ10" s="12">
        <f t="shared" si="7"/>
        <v>116.45</v>
      </c>
      <c r="AK10" s="13">
        <f t="shared" si="8"/>
        <v>497.36189999999999</v>
      </c>
      <c r="AL10" s="33">
        <v>6</v>
      </c>
    </row>
    <row r="11" spans="1:68" ht="30.75" thickBot="1" x14ac:dyDescent="0.3">
      <c r="A11" s="20" t="s">
        <v>25</v>
      </c>
      <c r="B11" s="24" t="s">
        <v>91</v>
      </c>
      <c r="C11" s="73">
        <v>357.9</v>
      </c>
      <c r="D11" s="6">
        <v>50</v>
      </c>
      <c r="E11" s="6">
        <v>50</v>
      </c>
      <c r="F11" s="6">
        <v>50</v>
      </c>
      <c r="G11" s="6">
        <v>50</v>
      </c>
      <c r="H11" s="6">
        <v>50</v>
      </c>
      <c r="I11" s="7">
        <f t="shared" si="0"/>
        <v>50</v>
      </c>
      <c r="J11" s="8">
        <v>35</v>
      </c>
      <c r="K11" s="8">
        <v>35</v>
      </c>
      <c r="L11" s="8">
        <v>35</v>
      </c>
      <c r="M11" s="8">
        <v>35</v>
      </c>
      <c r="N11" s="8">
        <v>35</v>
      </c>
      <c r="O11" s="9">
        <f t="shared" si="1"/>
        <v>35</v>
      </c>
      <c r="P11" s="8">
        <v>35</v>
      </c>
      <c r="Q11" s="8">
        <v>35</v>
      </c>
      <c r="R11" s="8">
        <v>35</v>
      </c>
      <c r="S11" s="8">
        <v>35</v>
      </c>
      <c r="T11" s="8">
        <v>35</v>
      </c>
      <c r="U11" s="9">
        <f t="shared" si="2"/>
        <v>35</v>
      </c>
      <c r="V11" s="8">
        <v>30</v>
      </c>
      <c r="W11" s="8">
        <v>30</v>
      </c>
      <c r="X11" s="8">
        <v>30</v>
      </c>
      <c r="Y11" s="8">
        <v>30</v>
      </c>
      <c r="Z11" s="8">
        <v>30</v>
      </c>
      <c r="AA11" s="9">
        <f t="shared" si="3"/>
        <v>30</v>
      </c>
      <c r="AB11" s="10">
        <v>50</v>
      </c>
      <c r="AC11" s="10">
        <v>50</v>
      </c>
      <c r="AD11" s="10">
        <v>50</v>
      </c>
      <c r="AE11" s="10">
        <v>50</v>
      </c>
      <c r="AF11" s="10">
        <v>50</v>
      </c>
      <c r="AG11" s="35">
        <f t="shared" si="4"/>
        <v>50</v>
      </c>
      <c r="AH11" s="11">
        <f t="shared" si="5"/>
        <v>200</v>
      </c>
      <c r="AI11" s="12">
        <f t="shared" si="6"/>
        <v>297.05699999999996</v>
      </c>
      <c r="AJ11" s="12">
        <f t="shared" si="7"/>
        <v>170</v>
      </c>
      <c r="AK11" s="13">
        <f t="shared" si="8"/>
        <v>467.05699999999996</v>
      </c>
      <c r="AL11" s="33">
        <v>7</v>
      </c>
    </row>
    <row r="12" spans="1:68" ht="30.75" thickBot="1" x14ac:dyDescent="0.3">
      <c r="A12" s="20" t="s">
        <v>36</v>
      </c>
      <c r="B12" s="24" t="s">
        <v>118</v>
      </c>
      <c r="C12" s="74">
        <v>353.62</v>
      </c>
      <c r="D12" s="6">
        <v>47.9</v>
      </c>
      <c r="E12" s="6">
        <v>47.9</v>
      </c>
      <c r="F12" s="6">
        <v>47.9</v>
      </c>
      <c r="G12" s="6">
        <v>47.9</v>
      </c>
      <c r="H12" s="6">
        <v>47.9</v>
      </c>
      <c r="I12" s="7">
        <f t="shared" si="0"/>
        <v>47.9</v>
      </c>
      <c r="J12" s="8">
        <v>35</v>
      </c>
      <c r="K12" s="8">
        <v>35</v>
      </c>
      <c r="L12" s="8">
        <v>35</v>
      </c>
      <c r="M12" s="8">
        <v>35</v>
      </c>
      <c r="N12" s="8">
        <v>35</v>
      </c>
      <c r="O12" s="9">
        <f t="shared" si="1"/>
        <v>35</v>
      </c>
      <c r="P12" s="8">
        <v>35</v>
      </c>
      <c r="Q12" s="8">
        <v>35</v>
      </c>
      <c r="R12" s="8">
        <v>35</v>
      </c>
      <c r="S12" s="8">
        <v>35</v>
      </c>
      <c r="T12" s="8">
        <v>35</v>
      </c>
      <c r="U12" s="9">
        <f t="shared" si="2"/>
        <v>35</v>
      </c>
      <c r="V12" s="8">
        <v>30</v>
      </c>
      <c r="W12" s="8">
        <v>30</v>
      </c>
      <c r="X12" s="8">
        <v>30</v>
      </c>
      <c r="Y12" s="8">
        <v>30</v>
      </c>
      <c r="Z12" s="8">
        <v>30</v>
      </c>
      <c r="AA12" s="9">
        <f t="shared" si="3"/>
        <v>30</v>
      </c>
      <c r="AB12" s="10">
        <v>50</v>
      </c>
      <c r="AC12" s="10">
        <v>50</v>
      </c>
      <c r="AD12" s="10">
        <v>50</v>
      </c>
      <c r="AE12" s="10">
        <v>50</v>
      </c>
      <c r="AF12" s="10">
        <v>50</v>
      </c>
      <c r="AG12" s="35">
        <f t="shared" si="4"/>
        <v>50</v>
      </c>
      <c r="AH12" s="11">
        <f t="shared" si="5"/>
        <v>197.9</v>
      </c>
      <c r="AI12" s="12">
        <f t="shared" si="6"/>
        <v>293.50459999999998</v>
      </c>
      <c r="AJ12" s="12">
        <f t="shared" si="7"/>
        <v>168.215</v>
      </c>
      <c r="AK12" s="13">
        <f t="shared" si="8"/>
        <v>461.71960000000001</v>
      </c>
      <c r="AL12" s="33">
        <v>8</v>
      </c>
    </row>
    <row r="13" spans="1:68" ht="30.75" thickBot="1" x14ac:dyDescent="0.3">
      <c r="A13" s="20" t="s">
        <v>22</v>
      </c>
      <c r="B13" s="24" t="s">
        <v>101</v>
      </c>
      <c r="C13" s="24">
        <v>378.28</v>
      </c>
      <c r="D13" s="6">
        <v>49</v>
      </c>
      <c r="E13" s="6">
        <v>49</v>
      </c>
      <c r="F13" s="6">
        <v>49</v>
      </c>
      <c r="G13" s="6">
        <v>49</v>
      </c>
      <c r="H13" s="6">
        <v>49</v>
      </c>
      <c r="I13" s="7">
        <f t="shared" si="0"/>
        <v>49</v>
      </c>
      <c r="J13" s="8">
        <v>25</v>
      </c>
      <c r="K13" s="8">
        <v>25</v>
      </c>
      <c r="L13" s="8">
        <v>25</v>
      </c>
      <c r="M13" s="8">
        <v>25</v>
      </c>
      <c r="N13" s="8">
        <v>25</v>
      </c>
      <c r="O13" s="9">
        <f t="shared" si="1"/>
        <v>25</v>
      </c>
      <c r="P13" s="8">
        <v>25</v>
      </c>
      <c r="Q13" s="8">
        <v>25</v>
      </c>
      <c r="R13" s="8">
        <v>25</v>
      </c>
      <c r="S13" s="8">
        <v>25</v>
      </c>
      <c r="T13" s="8">
        <v>25</v>
      </c>
      <c r="U13" s="9">
        <f t="shared" si="2"/>
        <v>25</v>
      </c>
      <c r="V13" s="8">
        <v>15</v>
      </c>
      <c r="W13" s="8">
        <v>15</v>
      </c>
      <c r="X13" s="8">
        <v>15</v>
      </c>
      <c r="Y13" s="8">
        <v>15</v>
      </c>
      <c r="Z13" s="8">
        <v>15</v>
      </c>
      <c r="AA13" s="9">
        <f t="shared" si="3"/>
        <v>15</v>
      </c>
      <c r="AB13" s="10">
        <v>40</v>
      </c>
      <c r="AC13" s="10">
        <v>40</v>
      </c>
      <c r="AD13" s="10">
        <v>40</v>
      </c>
      <c r="AE13" s="10">
        <v>40</v>
      </c>
      <c r="AF13" s="10">
        <v>40</v>
      </c>
      <c r="AG13" s="35">
        <f t="shared" si="4"/>
        <v>40</v>
      </c>
      <c r="AH13" s="11">
        <f t="shared" si="5"/>
        <v>154</v>
      </c>
      <c r="AI13" s="12">
        <f t="shared" si="6"/>
        <v>313.97239999999994</v>
      </c>
      <c r="AJ13" s="12">
        <f t="shared" si="7"/>
        <v>130.9</v>
      </c>
      <c r="AK13" s="13">
        <f t="shared" si="8"/>
        <v>444.87239999999997</v>
      </c>
      <c r="AL13" s="33">
        <v>9</v>
      </c>
    </row>
    <row r="14" spans="1:68" ht="30.75" thickBot="1" x14ac:dyDescent="0.3">
      <c r="A14" s="20" t="s">
        <v>79</v>
      </c>
      <c r="B14" s="24" t="s">
        <v>124</v>
      </c>
      <c r="C14" s="24">
        <v>280.64</v>
      </c>
      <c r="D14" s="6">
        <v>35</v>
      </c>
      <c r="E14" s="6">
        <v>35</v>
      </c>
      <c r="F14" s="6">
        <v>35</v>
      </c>
      <c r="G14" s="6">
        <v>35</v>
      </c>
      <c r="H14" s="6">
        <v>35</v>
      </c>
      <c r="I14" s="7">
        <f t="shared" si="0"/>
        <v>35</v>
      </c>
      <c r="J14" s="8">
        <v>30</v>
      </c>
      <c r="K14" s="8">
        <v>30</v>
      </c>
      <c r="L14" s="8">
        <v>30</v>
      </c>
      <c r="M14" s="8">
        <v>30</v>
      </c>
      <c r="N14" s="8">
        <v>30</v>
      </c>
      <c r="O14" s="9">
        <f t="shared" si="1"/>
        <v>30</v>
      </c>
      <c r="P14" s="8">
        <v>30</v>
      </c>
      <c r="Q14" s="8">
        <v>30</v>
      </c>
      <c r="R14" s="8">
        <v>30</v>
      </c>
      <c r="S14" s="8">
        <v>30</v>
      </c>
      <c r="T14" s="8">
        <v>30</v>
      </c>
      <c r="U14" s="9">
        <f t="shared" si="2"/>
        <v>30</v>
      </c>
      <c r="V14" s="8">
        <v>25</v>
      </c>
      <c r="W14" s="8">
        <v>25</v>
      </c>
      <c r="X14" s="8">
        <v>25</v>
      </c>
      <c r="Y14" s="8">
        <v>25</v>
      </c>
      <c r="Z14" s="8">
        <v>25</v>
      </c>
      <c r="AA14" s="9">
        <f t="shared" si="3"/>
        <v>25</v>
      </c>
      <c r="AB14" s="10">
        <v>35</v>
      </c>
      <c r="AC14" s="10">
        <v>35</v>
      </c>
      <c r="AD14" s="10">
        <v>35</v>
      </c>
      <c r="AE14" s="10">
        <v>35</v>
      </c>
      <c r="AF14" s="10">
        <v>35</v>
      </c>
      <c r="AG14" s="17">
        <f t="shared" si="4"/>
        <v>35</v>
      </c>
      <c r="AH14" s="11">
        <f t="shared" si="5"/>
        <v>155</v>
      </c>
      <c r="AI14" s="12">
        <f t="shared" si="6"/>
        <v>232.93119999999999</v>
      </c>
      <c r="AJ14" s="12">
        <f t="shared" si="7"/>
        <v>131.75</v>
      </c>
      <c r="AK14" s="13">
        <f t="shared" si="8"/>
        <v>364.68119999999999</v>
      </c>
      <c r="AL14" s="33">
        <v>10</v>
      </c>
    </row>
  </sheetData>
  <sheetProtection algorithmName="SHA-512" hashValue="CMNF+zPJ7zH6F9t7bXrQeFwETzZK8bXCSsqbM2FnzcAmOdu6bjMe/4HihvfYZL1aQmPll82Q+BATp6ayE3hsKA==" saltValue="vjR0fSlq4hS/ZjI0PXwPKA==" spinCount="100000" sheet="1" objects="1" scenarios="1"/>
  <sortState ref="A5:AK14">
    <sortCondition descending="1" ref="AK5:AK14"/>
  </sortState>
  <mergeCells count="15">
    <mergeCell ref="BO6:BO9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  <mergeCell ref="P3:U3"/>
    <mergeCell ref="V3:AA3"/>
  </mergeCells>
  <pageMargins left="0.27559055118110237" right="0.11811023622047245" top="0.74803149606299213" bottom="0.74803149606299213" header="0.31496062992125984" footer="0.31496062992125984"/>
  <pageSetup paperSize="9" scale="48" fitToHeight="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ΓΝΑ ΙΠΠΟΚΡΑΤΕΙΟ</vt:lpstr>
      <vt:lpstr>Γ.Ν.Α. KAT</vt:lpstr>
      <vt:lpstr>ΓΝΑ ΚΑΤ </vt:lpstr>
      <vt:lpstr>ΓΝΑ ΚΟΡΓΙΑΛΕΝΕΙΟ ΜΠΕΝΑΚΕΙΟ</vt:lpstr>
      <vt:lpstr>ΓΝΑ ΕΥΑΓΓΕΛΙΣΜΟΣ</vt:lpstr>
      <vt:lpstr> ΓΝΑ ΕΥΑΓΓΕΛΙΣΜΟΣ Δ.</vt:lpstr>
      <vt:lpstr>ΓΝΑ ΣΙΣΜΑΝΟΓΛΕΙΟ ΑΜΑΛΙΑ ΦΛΕΜΙΓΚ</vt:lpstr>
      <vt:lpstr>ΓΝΑ ΣΩΤΗΡΙΑ</vt:lpstr>
      <vt:lpstr>ΝΙΜΤΣ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Administrator</cp:lastModifiedBy>
  <cp:lastPrinted>2020-06-25T09:36:11Z</cp:lastPrinted>
  <dcterms:created xsi:type="dcterms:W3CDTF">2020-05-12T16:51:23Z</dcterms:created>
  <dcterms:modified xsi:type="dcterms:W3CDTF">2021-04-22T10:20:35Z</dcterms:modified>
</cp:coreProperties>
</file>