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istopoulou\Desktop\ΑΝΑΡΤΗΣΕΙΣ\"/>
    </mc:Choice>
  </mc:AlternateContent>
  <xr:revisionPtr revIDLastSave="0" documentId="13_ncr:1_{D0CE48D5-63EC-4E3C-BC53-7E575C8280BB}" xr6:coauthVersionLast="45" xr6:coauthVersionMax="45" xr10:uidLastSave="{00000000-0000-0000-0000-000000000000}"/>
  <bookViews>
    <workbookView xWindow="-120" yWindow="-120" windowWidth="29040" windowHeight="15840" firstSheet="1" activeTab="17" xr2:uid="{00000000-000D-0000-FFFF-FFFF00000000}"/>
  </bookViews>
  <sheets>
    <sheet name="ΔΙΕΥΘΥΝΤΕΣ 1.47" sheetId="2" r:id="rId1"/>
    <sheet name="1.7" sheetId="5" r:id="rId2"/>
    <sheet name="1.32" sheetId="3" r:id="rId3"/>
    <sheet name="1.35" sheetId="6" r:id="rId4"/>
    <sheet name="1.48" sheetId="7" r:id="rId5"/>
    <sheet name="1.44" sheetId="4" r:id="rId6"/>
    <sheet name="1.49" sheetId="8" r:id="rId7"/>
    <sheet name="1.22" sheetId="9" r:id="rId8"/>
    <sheet name="1.1" sheetId="10" r:id="rId9"/>
    <sheet name="1.30" sheetId="11" r:id="rId10"/>
    <sheet name="1.43" sheetId="12" r:id="rId11"/>
    <sheet name="ΔΙΕΥΘΥΝΤΕΣ 1.20" sheetId="13" r:id="rId12"/>
    <sheet name="1.26" sheetId="14" r:id="rId13"/>
    <sheet name="1.24" sheetId="15" r:id="rId14"/>
    <sheet name="1.27" sheetId="16" r:id="rId15"/>
    <sheet name="ΔΙΕΥΘΥΝΤΕΣ 1.21" sheetId="17" r:id="rId16"/>
    <sheet name="1.23" sheetId="18" r:id="rId17"/>
    <sheet name="1.25" sheetId="19" r:id="rId18"/>
  </sheets>
  <calcPr calcId="191029"/>
</workbook>
</file>

<file path=xl/calcChain.xml><?xml version="1.0" encoding="utf-8"?>
<calcChain xmlns="http://schemas.openxmlformats.org/spreadsheetml/2006/main">
  <c r="AH22" i="7" l="1"/>
  <c r="AF22" i="7"/>
  <c r="Z22" i="7"/>
  <c r="T22" i="7"/>
  <c r="N22" i="7"/>
  <c r="AG22" i="7" s="1"/>
  <c r="AI22" i="7" s="1"/>
  <c r="H22" i="7"/>
  <c r="T16" i="12"/>
  <c r="AH16" i="12"/>
  <c r="AF16" i="12"/>
  <c r="Z16" i="12"/>
  <c r="N16" i="12"/>
  <c r="H16" i="12"/>
  <c r="N16" i="9"/>
  <c r="AJ22" i="7" l="1"/>
  <c r="AG16" i="12"/>
  <c r="AI16" i="12" s="1"/>
  <c r="AJ16" i="12" s="1"/>
  <c r="AF7" i="5"/>
  <c r="H18" i="11" l="1"/>
  <c r="AF6" i="7" l="1"/>
  <c r="Z6" i="7"/>
  <c r="T6" i="7"/>
  <c r="N6" i="7"/>
  <c r="H6" i="7"/>
  <c r="AH11" i="5" l="1"/>
  <c r="AF11" i="5"/>
  <c r="Z11" i="5"/>
  <c r="T11" i="5"/>
  <c r="N11" i="5"/>
  <c r="H11" i="5"/>
  <c r="AH77" i="4"/>
  <c r="AF77" i="4"/>
  <c r="Z77" i="4"/>
  <c r="T77" i="4"/>
  <c r="N77" i="4"/>
  <c r="H77" i="4"/>
  <c r="AH62" i="4"/>
  <c r="AF62" i="4"/>
  <c r="Z62" i="4"/>
  <c r="T62" i="4"/>
  <c r="N62" i="4"/>
  <c r="H62" i="4"/>
  <c r="AH8" i="9"/>
  <c r="AF8" i="9"/>
  <c r="Z8" i="9"/>
  <c r="T8" i="9"/>
  <c r="N8" i="9"/>
  <c r="H8" i="9"/>
  <c r="AH13" i="5"/>
  <c r="AF13" i="5"/>
  <c r="Z13" i="5"/>
  <c r="T13" i="5"/>
  <c r="N13" i="5"/>
  <c r="H13" i="5"/>
  <c r="AH22" i="11"/>
  <c r="AF22" i="11"/>
  <c r="Z22" i="11"/>
  <c r="T22" i="11"/>
  <c r="N22" i="11"/>
  <c r="H22" i="11"/>
  <c r="AH38" i="4"/>
  <c r="AF38" i="4"/>
  <c r="Z38" i="4"/>
  <c r="T38" i="4"/>
  <c r="N38" i="4"/>
  <c r="H38" i="4"/>
  <c r="AH25" i="3"/>
  <c r="AF25" i="3"/>
  <c r="Z25" i="3"/>
  <c r="T25" i="3"/>
  <c r="N25" i="3"/>
  <c r="H25" i="3"/>
  <c r="AH54" i="4"/>
  <c r="AF54" i="4"/>
  <c r="Z54" i="4"/>
  <c r="T54" i="4"/>
  <c r="N54" i="4"/>
  <c r="H54" i="4"/>
  <c r="AH6" i="12"/>
  <c r="AF6" i="12"/>
  <c r="Z6" i="12"/>
  <c r="T6" i="12"/>
  <c r="N6" i="12"/>
  <c r="H6" i="12"/>
  <c r="AH7" i="10"/>
  <c r="AF7" i="10"/>
  <c r="Z7" i="10"/>
  <c r="T7" i="10"/>
  <c r="N7" i="10"/>
  <c r="H7" i="10"/>
  <c r="AH5" i="9"/>
  <c r="AF5" i="9"/>
  <c r="Z5" i="9"/>
  <c r="T5" i="9"/>
  <c r="N5" i="9"/>
  <c r="H5" i="9"/>
  <c r="AG5" i="9" s="1"/>
  <c r="AI5" i="9" s="1"/>
  <c r="AH9" i="3"/>
  <c r="AF9" i="3"/>
  <c r="Z9" i="3"/>
  <c r="T9" i="3"/>
  <c r="N9" i="3"/>
  <c r="H9" i="3"/>
  <c r="AH13" i="8"/>
  <c r="AF13" i="8"/>
  <c r="Z13" i="8"/>
  <c r="T13" i="8"/>
  <c r="N13" i="8"/>
  <c r="H13" i="8"/>
  <c r="AH11" i="7"/>
  <c r="AF11" i="7"/>
  <c r="Z11" i="7"/>
  <c r="T11" i="7"/>
  <c r="N11" i="7"/>
  <c r="H11" i="7"/>
  <c r="AH84" i="8"/>
  <c r="AF84" i="8"/>
  <c r="Z84" i="8"/>
  <c r="T84" i="8"/>
  <c r="N84" i="8"/>
  <c r="H84" i="8"/>
  <c r="AH8" i="11"/>
  <c r="AF8" i="11"/>
  <c r="Z8" i="11"/>
  <c r="T8" i="11"/>
  <c r="N8" i="11"/>
  <c r="H8" i="11"/>
  <c r="AH10" i="3"/>
  <c r="AF10" i="3"/>
  <c r="Z10" i="3"/>
  <c r="T10" i="3"/>
  <c r="N10" i="3"/>
  <c r="H10" i="3"/>
  <c r="AH6" i="6"/>
  <c r="AF6" i="6"/>
  <c r="Z6" i="6"/>
  <c r="T6" i="6"/>
  <c r="N6" i="6"/>
  <c r="H6" i="6"/>
  <c r="AH12" i="8"/>
  <c r="AF12" i="8"/>
  <c r="Z12" i="8"/>
  <c r="T12" i="8"/>
  <c r="N12" i="8"/>
  <c r="H12" i="8"/>
  <c r="AH57" i="8"/>
  <c r="AF57" i="8"/>
  <c r="Z57" i="8"/>
  <c r="T57" i="8"/>
  <c r="N57" i="8"/>
  <c r="H57" i="8"/>
  <c r="Z50" i="4"/>
  <c r="AH8" i="19"/>
  <c r="AF8" i="19"/>
  <c r="Z8" i="19"/>
  <c r="T8" i="19"/>
  <c r="N8" i="19"/>
  <c r="H8" i="19"/>
  <c r="AH20" i="4"/>
  <c r="AF20" i="4"/>
  <c r="Z20" i="4"/>
  <c r="T20" i="4"/>
  <c r="N20" i="4"/>
  <c r="H20" i="4"/>
  <c r="AH13" i="10"/>
  <c r="AF13" i="10"/>
  <c r="Z13" i="10"/>
  <c r="T13" i="10"/>
  <c r="N13" i="10"/>
  <c r="H13" i="10"/>
  <c r="AH17" i="11"/>
  <c r="AF17" i="11"/>
  <c r="Z17" i="11"/>
  <c r="T17" i="11"/>
  <c r="N17" i="11"/>
  <c r="H17" i="11"/>
  <c r="AH30" i="4"/>
  <c r="AF30" i="4"/>
  <c r="Z30" i="4"/>
  <c r="T30" i="4"/>
  <c r="N30" i="4"/>
  <c r="H30" i="4"/>
  <c r="AH37" i="8"/>
  <c r="AF37" i="8"/>
  <c r="Z37" i="8"/>
  <c r="T37" i="8"/>
  <c r="N37" i="8"/>
  <c r="H37" i="8"/>
  <c r="AH55" i="4"/>
  <c r="AF55" i="4"/>
  <c r="Z55" i="4"/>
  <c r="T55" i="4"/>
  <c r="N55" i="4"/>
  <c r="H55" i="4"/>
  <c r="AH29" i="3"/>
  <c r="AF29" i="3"/>
  <c r="Z29" i="3"/>
  <c r="T29" i="3"/>
  <c r="N29" i="3"/>
  <c r="H29" i="3"/>
  <c r="AH13" i="9"/>
  <c r="AF13" i="9"/>
  <c r="Z13" i="9"/>
  <c r="T13" i="9"/>
  <c r="N13" i="9"/>
  <c r="H13" i="9"/>
  <c r="AH41" i="4"/>
  <c r="AF41" i="4"/>
  <c r="Z41" i="4"/>
  <c r="T41" i="4"/>
  <c r="N41" i="4"/>
  <c r="H41" i="4"/>
  <c r="AH15" i="4"/>
  <c r="AF15" i="4"/>
  <c r="Z15" i="4"/>
  <c r="T15" i="4"/>
  <c r="N15" i="4"/>
  <c r="H15" i="4"/>
  <c r="AH9" i="11"/>
  <c r="AF9" i="11"/>
  <c r="Z9" i="11"/>
  <c r="T9" i="11"/>
  <c r="N9" i="11"/>
  <c r="H9" i="11"/>
  <c r="AH12" i="3"/>
  <c r="AF12" i="3"/>
  <c r="Z12" i="3"/>
  <c r="T12" i="3"/>
  <c r="N12" i="3"/>
  <c r="H12" i="3"/>
  <c r="AH8" i="6"/>
  <c r="AF8" i="6"/>
  <c r="Z8" i="6"/>
  <c r="T8" i="6"/>
  <c r="N8" i="6"/>
  <c r="H8" i="6"/>
  <c r="AH14" i="4"/>
  <c r="AF14" i="4"/>
  <c r="Z14" i="4"/>
  <c r="T14" i="4"/>
  <c r="N14" i="4"/>
  <c r="H14" i="4"/>
  <c r="AG10" i="3" l="1"/>
  <c r="AI10" i="3" s="1"/>
  <c r="AG14" i="4"/>
  <c r="AI14" i="4" s="1"/>
  <c r="AG12" i="3"/>
  <c r="AI12" i="3" s="1"/>
  <c r="AG8" i="6"/>
  <c r="AI8" i="6" s="1"/>
  <c r="AJ8" i="6" s="1"/>
  <c r="AG9" i="11"/>
  <c r="AI9" i="11" s="1"/>
  <c r="AG41" i="4"/>
  <c r="AI41" i="4" s="1"/>
  <c r="AG29" i="3"/>
  <c r="AI29" i="3" s="1"/>
  <c r="AG9" i="3"/>
  <c r="AI9" i="3" s="1"/>
  <c r="AJ9" i="3" s="1"/>
  <c r="AG13" i="9"/>
  <c r="AI13" i="9" s="1"/>
  <c r="AG6" i="12"/>
  <c r="AI6" i="12" s="1"/>
  <c r="AG8" i="11"/>
  <c r="AI8" i="11" s="1"/>
  <c r="AJ8" i="11" s="1"/>
  <c r="AG22" i="11"/>
  <c r="AI22" i="11" s="1"/>
  <c r="AJ22" i="11" s="1"/>
  <c r="AG8" i="9"/>
  <c r="AI8" i="9" s="1"/>
  <c r="AG12" i="8"/>
  <c r="AI12" i="8" s="1"/>
  <c r="AJ12" i="8" s="1"/>
  <c r="AG84" i="8"/>
  <c r="AI84" i="8" s="1"/>
  <c r="AG13" i="8"/>
  <c r="AI13" i="8" s="1"/>
  <c r="AG20" i="4"/>
  <c r="AI20" i="4" s="1"/>
  <c r="AG54" i="4"/>
  <c r="AI54" i="4" s="1"/>
  <c r="AJ54" i="4" s="1"/>
  <c r="AG77" i="4"/>
  <c r="AI77" i="4" s="1"/>
  <c r="AJ77" i="4" s="1"/>
  <c r="AG25" i="3"/>
  <c r="AI25" i="3" s="1"/>
  <c r="AJ25" i="3" s="1"/>
  <c r="AG13" i="5"/>
  <c r="AI13" i="5" s="1"/>
  <c r="AG11" i="5"/>
  <c r="AI11" i="5" s="1"/>
  <c r="AJ11" i="5" s="1"/>
  <c r="AG15" i="4"/>
  <c r="AI15" i="4" s="1"/>
  <c r="AG37" i="8"/>
  <c r="AI37" i="8" s="1"/>
  <c r="AJ37" i="8" s="1"/>
  <c r="AG30" i="4"/>
  <c r="AI30" i="4" s="1"/>
  <c r="AJ30" i="4" s="1"/>
  <c r="AG17" i="11"/>
  <c r="AI17" i="11" s="1"/>
  <c r="AJ17" i="11" s="1"/>
  <c r="AG13" i="10"/>
  <c r="AI13" i="10" s="1"/>
  <c r="AJ13" i="10" s="1"/>
  <c r="AG8" i="19"/>
  <c r="AI8" i="19" s="1"/>
  <c r="AJ8" i="19" s="1"/>
  <c r="AG6" i="6"/>
  <c r="AI6" i="6" s="1"/>
  <c r="AG11" i="7"/>
  <c r="AI11" i="7" s="1"/>
  <c r="AJ11" i="7" s="1"/>
  <c r="AG7" i="10"/>
  <c r="AI7" i="10" s="1"/>
  <c r="AG38" i="4"/>
  <c r="AI38" i="4" s="1"/>
  <c r="AJ38" i="4" s="1"/>
  <c r="AG62" i="4"/>
  <c r="AI62" i="4" s="1"/>
  <c r="AG55" i="4"/>
  <c r="AI55" i="4" s="1"/>
  <c r="AJ55" i="4" s="1"/>
  <c r="AG57" i="8"/>
  <c r="AI57" i="8" s="1"/>
  <c r="AJ57" i="8" s="1"/>
  <c r="AJ41" i="4"/>
  <c r="AJ62" i="4"/>
  <c r="AJ8" i="9"/>
  <c r="AJ13" i="5"/>
  <c r="AJ6" i="12"/>
  <c r="AJ7" i="10"/>
  <c r="AJ5" i="9"/>
  <c r="AJ13" i="8"/>
  <c r="AJ84" i="8"/>
  <c r="AJ10" i="3"/>
  <c r="AJ6" i="6"/>
  <c r="AJ20" i="4"/>
  <c r="AJ29" i="3"/>
  <c r="AJ13" i="9"/>
  <c r="AJ15" i="4"/>
  <c r="AJ9" i="11"/>
  <c r="AJ12" i="3"/>
  <c r="AJ14" i="4"/>
  <c r="H106" i="8" l="1"/>
  <c r="AF46" i="4"/>
  <c r="AH12" i="19"/>
  <c r="AF12" i="19"/>
  <c r="Z12" i="19"/>
  <c r="T12" i="19"/>
  <c r="N12" i="19"/>
  <c r="H12" i="19"/>
  <c r="AH11" i="19"/>
  <c r="AF11" i="19"/>
  <c r="Z11" i="19"/>
  <c r="T11" i="19"/>
  <c r="N11" i="19"/>
  <c r="H11" i="19"/>
  <c r="AH10" i="19"/>
  <c r="AF10" i="19"/>
  <c r="Z10" i="19"/>
  <c r="T10" i="19"/>
  <c r="N10" i="19"/>
  <c r="H10" i="19"/>
  <c r="AH9" i="19"/>
  <c r="AG9" i="19"/>
  <c r="AI9" i="19" s="1"/>
  <c r="AH7" i="19"/>
  <c r="AG7" i="19"/>
  <c r="AI7" i="19" s="1"/>
  <c r="AH6" i="19"/>
  <c r="AG6" i="19"/>
  <c r="AI6" i="19" s="1"/>
  <c r="AH5" i="19"/>
  <c r="AF5" i="19"/>
  <c r="Z5" i="19"/>
  <c r="T5" i="19"/>
  <c r="N5" i="19"/>
  <c r="H5" i="19"/>
  <c r="AH9" i="18"/>
  <c r="AF9" i="18"/>
  <c r="T9" i="18"/>
  <c r="N9" i="18"/>
  <c r="H9" i="18"/>
  <c r="AG9" i="18" s="1"/>
  <c r="AI9" i="18" s="1"/>
  <c r="AH8" i="18"/>
  <c r="AF8" i="18"/>
  <c r="T8" i="18"/>
  <c r="N8" i="18"/>
  <c r="H8" i="18"/>
  <c r="AG8" i="18" s="1"/>
  <c r="AI8" i="18" s="1"/>
  <c r="AH7" i="18"/>
  <c r="AF7" i="18"/>
  <c r="T7" i="18"/>
  <c r="N7" i="18"/>
  <c r="H7" i="18"/>
  <c r="AG7" i="18" s="1"/>
  <c r="AI7" i="18" s="1"/>
  <c r="AH6" i="18"/>
  <c r="AF6" i="18"/>
  <c r="Z6" i="18"/>
  <c r="T6" i="18"/>
  <c r="N6" i="18"/>
  <c r="H6" i="18"/>
  <c r="AG6" i="18" s="1"/>
  <c r="AI6" i="18" s="1"/>
  <c r="AH5" i="18"/>
  <c r="AF5" i="18"/>
  <c r="Z5" i="18"/>
  <c r="T5" i="18"/>
  <c r="N5" i="18"/>
  <c r="H5" i="18"/>
  <c r="AN9" i="17"/>
  <c r="AL9" i="17"/>
  <c r="AF9" i="17"/>
  <c r="Z9" i="17"/>
  <c r="T9" i="17"/>
  <c r="N9" i="17"/>
  <c r="H9" i="17"/>
  <c r="AM9" i="17" s="1"/>
  <c r="AO9" i="17" s="1"/>
  <c r="AN8" i="17"/>
  <c r="AL8" i="17"/>
  <c r="AF8" i="17"/>
  <c r="Z8" i="17"/>
  <c r="T8" i="17"/>
  <c r="N8" i="17"/>
  <c r="H8" i="17"/>
  <c r="AM8" i="17" s="1"/>
  <c r="AO8" i="17" s="1"/>
  <c r="AN7" i="17"/>
  <c r="AL7" i="17"/>
  <c r="AF7" i="17"/>
  <c r="Z7" i="17"/>
  <c r="T7" i="17"/>
  <c r="N7" i="17"/>
  <c r="H7" i="17"/>
  <c r="AM7" i="17" s="1"/>
  <c r="AO7" i="17" s="1"/>
  <c r="AN6" i="17"/>
  <c r="AL6" i="17"/>
  <c r="AF6" i="17"/>
  <c r="Z6" i="17"/>
  <c r="T6" i="17"/>
  <c r="N6" i="17"/>
  <c r="H6" i="17"/>
  <c r="AM6" i="17" s="1"/>
  <c r="AO6" i="17" s="1"/>
  <c r="AN5" i="17"/>
  <c r="AL5" i="17"/>
  <c r="AF5" i="17"/>
  <c r="Z5" i="17"/>
  <c r="T5" i="17"/>
  <c r="N5" i="17"/>
  <c r="H5" i="17"/>
  <c r="AM5" i="17" s="1"/>
  <c r="AO5" i="17" s="1"/>
  <c r="AH9" i="16"/>
  <c r="AF9" i="16"/>
  <c r="T9" i="16"/>
  <c r="N9" i="16"/>
  <c r="H9" i="16"/>
  <c r="AG9" i="16" s="1"/>
  <c r="AI9" i="16" s="1"/>
  <c r="AH8" i="16"/>
  <c r="AF8" i="16"/>
  <c r="T8" i="16"/>
  <c r="N8" i="16"/>
  <c r="H8" i="16"/>
  <c r="AG8" i="16" s="1"/>
  <c r="AI8" i="16" s="1"/>
  <c r="AH7" i="16"/>
  <c r="AF7" i="16"/>
  <c r="T7" i="16"/>
  <c r="N7" i="16"/>
  <c r="H7" i="16"/>
  <c r="AG7" i="16" s="1"/>
  <c r="AI7" i="16" s="1"/>
  <c r="AH6" i="16"/>
  <c r="AF6" i="16"/>
  <c r="T6" i="16"/>
  <c r="N6" i="16"/>
  <c r="H6" i="16"/>
  <c r="AG6" i="16" s="1"/>
  <c r="AI6" i="16" s="1"/>
  <c r="AH5" i="16"/>
  <c r="AF5" i="16"/>
  <c r="T5" i="16"/>
  <c r="N5" i="16"/>
  <c r="H5" i="16"/>
  <c r="AG5" i="16" s="1"/>
  <c r="AI5" i="16" s="1"/>
  <c r="AI14" i="15"/>
  <c r="AG14" i="15"/>
  <c r="AA14" i="15"/>
  <c r="U14" i="15"/>
  <c r="O14" i="15"/>
  <c r="I14" i="15"/>
  <c r="AI13" i="15"/>
  <c r="AG13" i="15"/>
  <c r="AA13" i="15"/>
  <c r="U13" i="15"/>
  <c r="O13" i="15"/>
  <c r="I13" i="15"/>
  <c r="AI12" i="15"/>
  <c r="AG12" i="15"/>
  <c r="AA12" i="15"/>
  <c r="U12" i="15"/>
  <c r="O12" i="15"/>
  <c r="I12" i="15"/>
  <c r="AI11" i="15"/>
  <c r="AG11" i="15"/>
  <c r="AA11" i="15"/>
  <c r="U11" i="15"/>
  <c r="O11" i="15"/>
  <c r="I11" i="15"/>
  <c r="AI10" i="15"/>
  <c r="AG10" i="15"/>
  <c r="AA10" i="15"/>
  <c r="U10" i="15"/>
  <c r="O10" i="15"/>
  <c r="I10" i="15"/>
  <c r="AI9" i="15"/>
  <c r="AH9" i="15"/>
  <c r="AJ9" i="15" s="1"/>
  <c r="AI8" i="15"/>
  <c r="AG8" i="15"/>
  <c r="AA8" i="15"/>
  <c r="U8" i="15"/>
  <c r="O8" i="15"/>
  <c r="I8" i="15"/>
  <c r="AI7" i="15"/>
  <c r="AG7" i="15"/>
  <c r="AA7" i="15"/>
  <c r="U7" i="15"/>
  <c r="O7" i="15"/>
  <c r="I7" i="15"/>
  <c r="AI6" i="15"/>
  <c r="AH6" i="15"/>
  <c r="AJ6" i="15" s="1"/>
  <c r="AI5" i="15"/>
  <c r="AH5" i="15"/>
  <c r="AJ5" i="15" s="1"/>
  <c r="AH9" i="14"/>
  <c r="AF9" i="14"/>
  <c r="Z9" i="14"/>
  <c r="T9" i="14"/>
  <c r="N9" i="14"/>
  <c r="H9" i="14"/>
  <c r="AH8" i="14"/>
  <c r="AF8" i="14"/>
  <c r="Z8" i="14"/>
  <c r="T8" i="14"/>
  <c r="N8" i="14"/>
  <c r="H8" i="14"/>
  <c r="AH7" i="14"/>
  <c r="AF7" i="14"/>
  <c r="Z7" i="14"/>
  <c r="T7" i="14"/>
  <c r="N7" i="14"/>
  <c r="H7" i="14"/>
  <c r="AH6" i="14"/>
  <c r="AF6" i="14"/>
  <c r="Z6" i="14"/>
  <c r="T6" i="14"/>
  <c r="N6" i="14"/>
  <c r="H6" i="14"/>
  <c r="AH5" i="14"/>
  <c r="AF5" i="14"/>
  <c r="Z5" i="14"/>
  <c r="T5" i="14"/>
  <c r="N5" i="14"/>
  <c r="H5" i="14"/>
  <c r="AN7" i="13"/>
  <c r="AM7" i="13"/>
  <c r="AO7" i="13" s="1"/>
  <c r="AN6" i="13"/>
  <c r="AL6" i="13"/>
  <c r="AF6" i="13"/>
  <c r="Z6" i="13"/>
  <c r="T6" i="13"/>
  <c r="N6" i="13"/>
  <c r="H6" i="13"/>
  <c r="AN5" i="13"/>
  <c r="AL5" i="13"/>
  <c r="AF5" i="13"/>
  <c r="Z5" i="13"/>
  <c r="T5" i="13"/>
  <c r="N5" i="13"/>
  <c r="H5" i="13"/>
  <c r="AH15" i="12"/>
  <c r="AG15" i="12"/>
  <c r="AI15" i="12" s="1"/>
  <c r="AH14" i="12"/>
  <c r="AF14" i="12"/>
  <c r="Z14" i="12"/>
  <c r="T14" i="12"/>
  <c r="N14" i="12"/>
  <c r="H14" i="12"/>
  <c r="AH13" i="12"/>
  <c r="AF13" i="12"/>
  <c r="Z13" i="12"/>
  <c r="T13" i="12"/>
  <c r="N13" i="12"/>
  <c r="H13" i="12"/>
  <c r="AH12" i="12"/>
  <c r="AF12" i="12"/>
  <c r="Z12" i="12"/>
  <c r="T12" i="12"/>
  <c r="N12" i="12"/>
  <c r="H12" i="12"/>
  <c r="AH11" i="12"/>
  <c r="AF11" i="12"/>
  <c r="Z11" i="12"/>
  <c r="T11" i="12"/>
  <c r="N11" i="12"/>
  <c r="H11" i="12"/>
  <c r="AH10" i="12"/>
  <c r="AF10" i="12"/>
  <c r="Z10" i="12"/>
  <c r="T10" i="12"/>
  <c r="N10" i="12"/>
  <c r="H10" i="12"/>
  <c r="AH9" i="12"/>
  <c r="AG9" i="12"/>
  <c r="AI9" i="12" s="1"/>
  <c r="AH8" i="12"/>
  <c r="AF8" i="12"/>
  <c r="Z8" i="12"/>
  <c r="T8" i="12"/>
  <c r="N8" i="12"/>
  <c r="H8" i="12"/>
  <c r="AH7" i="12"/>
  <c r="AF7" i="12"/>
  <c r="Z7" i="12"/>
  <c r="T7" i="12"/>
  <c r="N7" i="12"/>
  <c r="H7" i="12"/>
  <c r="AH5" i="12"/>
  <c r="AF5" i="12"/>
  <c r="Z5" i="12"/>
  <c r="T5" i="12"/>
  <c r="N5" i="12"/>
  <c r="H5" i="12"/>
  <c r="AH29" i="11"/>
  <c r="AF29" i="11"/>
  <c r="Z29" i="11"/>
  <c r="T29" i="11"/>
  <c r="N29" i="11"/>
  <c r="H29" i="11"/>
  <c r="AH28" i="11"/>
  <c r="AF28" i="11"/>
  <c r="Z28" i="11"/>
  <c r="T28" i="11"/>
  <c r="N28" i="11"/>
  <c r="H28" i="11"/>
  <c r="AH27" i="11"/>
  <c r="AF27" i="11"/>
  <c r="Z27" i="11"/>
  <c r="T27" i="11"/>
  <c r="N27" i="11"/>
  <c r="H27" i="11"/>
  <c r="AH26" i="11"/>
  <c r="AF26" i="11"/>
  <c r="Z26" i="11"/>
  <c r="T26" i="11"/>
  <c r="N26" i="11"/>
  <c r="H26" i="11"/>
  <c r="AH25" i="11"/>
  <c r="AF25" i="11"/>
  <c r="Z25" i="11"/>
  <c r="T25" i="11"/>
  <c r="N25" i="11"/>
  <c r="H25" i="11"/>
  <c r="AH24" i="11"/>
  <c r="AF24" i="11"/>
  <c r="Z24" i="11"/>
  <c r="T24" i="11"/>
  <c r="N24" i="11"/>
  <c r="H24" i="11"/>
  <c r="AH23" i="11"/>
  <c r="AF23" i="11"/>
  <c r="Z23" i="11"/>
  <c r="T23" i="11"/>
  <c r="N23" i="11"/>
  <c r="H23" i="11"/>
  <c r="AH21" i="11"/>
  <c r="AF21" i="11"/>
  <c r="Z21" i="11"/>
  <c r="T21" i="11"/>
  <c r="N21" i="11"/>
  <c r="H21" i="11"/>
  <c r="AH20" i="11"/>
  <c r="AF20" i="11"/>
  <c r="Z20" i="11"/>
  <c r="T20" i="11"/>
  <c r="N20" i="11"/>
  <c r="H20" i="11"/>
  <c r="AH19" i="11"/>
  <c r="AF19" i="11"/>
  <c r="Z19" i="11"/>
  <c r="T19" i="11"/>
  <c r="N19" i="11"/>
  <c r="H19" i="11"/>
  <c r="AH18" i="11"/>
  <c r="AF18" i="11"/>
  <c r="Z18" i="11"/>
  <c r="T18" i="11"/>
  <c r="N18" i="11"/>
  <c r="AH16" i="11"/>
  <c r="AF16" i="11"/>
  <c r="Z16" i="11"/>
  <c r="T16" i="11"/>
  <c r="N16" i="11"/>
  <c r="H16" i="11"/>
  <c r="AH15" i="11"/>
  <c r="AF15" i="11"/>
  <c r="Z15" i="11"/>
  <c r="T15" i="11"/>
  <c r="N15" i="11"/>
  <c r="H15" i="11"/>
  <c r="AH14" i="11"/>
  <c r="AG14" i="11"/>
  <c r="AI14" i="11" s="1"/>
  <c r="AH13" i="11"/>
  <c r="AF13" i="11"/>
  <c r="Z13" i="11"/>
  <c r="T13" i="11"/>
  <c r="N13" i="11"/>
  <c r="H13" i="11"/>
  <c r="AH12" i="11"/>
  <c r="AG12" i="11"/>
  <c r="AI12" i="11" s="1"/>
  <c r="AH11" i="11"/>
  <c r="AF11" i="11"/>
  <c r="Z11" i="11"/>
  <c r="T11" i="11"/>
  <c r="N11" i="11"/>
  <c r="H11" i="11"/>
  <c r="AH10" i="11"/>
  <c r="AF10" i="11"/>
  <c r="Z10" i="11"/>
  <c r="T10" i="11"/>
  <c r="N10" i="11"/>
  <c r="H10" i="11"/>
  <c r="AH7" i="11"/>
  <c r="AF7" i="11"/>
  <c r="Z7" i="11"/>
  <c r="T7" i="11"/>
  <c r="N7" i="11"/>
  <c r="H7" i="11"/>
  <c r="AH6" i="11"/>
  <c r="AF6" i="11"/>
  <c r="Z6" i="11"/>
  <c r="T6" i="11"/>
  <c r="N6" i="11"/>
  <c r="H6" i="11"/>
  <c r="AH5" i="11"/>
  <c r="AF5" i="11"/>
  <c r="Z5" i="11"/>
  <c r="T5" i="11"/>
  <c r="N5" i="11"/>
  <c r="H5" i="11"/>
  <c r="AH14" i="10"/>
  <c r="AF14" i="10"/>
  <c r="Z14" i="10"/>
  <c r="T14" i="10"/>
  <c r="N14" i="10"/>
  <c r="H14" i="10"/>
  <c r="AH12" i="10"/>
  <c r="AF12" i="10"/>
  <c r="Z12" i="10"/>
  <c r="T12" i="10"/>
  <c r="N12" i="10"/>
  <c r="H12" i="10"/>
  <c r="AH11" i="10"/>
  <c r="AF11" i="10"/>
  <c r="Z11" i="10"/>
  <c r="T11" i="10"/>
  <c r="H11" i="10"/>
  <c r="AH10" i="10"/>
  <c r="AF10" i="10"/>
  <c r="Z10" i="10"/>
  <c r="T10" i="10"/>
  <c r="N10" i="10"/>
  <c r="H10" i="10"/>
  <c r="AH9" i="10"/>
  <c r="AF9" i="10"/>
  <c r="Z9" i="10"/>
  <c r="T9" i="10"/>
  <c r="N9" i="10"/>
  <c r="H9" i="10"/>
  <c r="AH8" i="10"/>
  <c r="AF8" i="10"/>
  <c r="Z8" i="10"/>
  <c r="T8" i="10"/>
  <c r="N8" i="10"/>
  <c r="H8" i="10"/>
  <c r="AH6" i="10"/>
  <c r="AF6" i="10"/>
  <c r="Z6" i="10"/>
  <c r="T6" i="10"/>
  <c r="N6" i="10"/>
  <c r="H6" i="10"/>
  <c r="AH5" i="10"/>
  <c r="AG5" i="10"/>
  <c r="AI5" i="10" s="1"/>
  <c r="Z6" i="9"/>
  <c r="Z7" i="9"/>
  <c r="Z9" i="9"/>
  <c r="Z10" i="9"/>
  <c r="Z11" i="9"/>
  <c r="Z12" i="9"/>
  <c r="Z14" i="9"/>
  <c r="Z15" i="9"/>
  <c r="Z16" i="9"/>
  <c r="Z17" i="9"/>
  <c r="Z19" i="9"/>
  <c r="Z20" i="9"/>
  <c r="Z21" i="9"/>
  <c r="Z22" i="9"/>
  <c r="Z23" i="9"/>
  <c r="Z24" i="9"/>
  <c r="Z25" i="9"/>
  <c r="Z26" i="9"/>
  <c r="Z27" i="9"/>
  <c r="Z28" i="9"/>
  <c r="Z29" i="9"/>
  <c r="Z30" i="9"/>
  <c r="AH31" i="9"/>
  <c r="AG31" i="9"/>
  <c r="AI31" i="9" s="1"/>
  <c r="AH30" i="9"/>
  <c r="AF30" i="9"/>
  <c r="T30" i="9"/>
  <c r="N30" i="9"/>
  <c r="H30" i="9"/>
  <c r="AH29" i="9"/>
  <c r="AF29" i="9"/>
  <c r="T29" i="9"/>
  <c r="N29" i="9"/>
  <c r="H29" i="9"/>
  <c r="AH28" i="9"/>
  <c r="AF28" i="9"/>
  <c r="T28" i="9"/>
  <c r="N28" i="9"/>
  <c r="H28" i="9"/>
  <c r="AH27" i="9"/>
  <c r="AF27" i="9"/>
  <c r="T27" i="9"/>
  <c r="N27" i="9"/>
  <c r="H27" i="9"/>
  <c r="AH26" i="9"/>
  <c r="AF26" i="9"/>
  <c r="T26" i="9"/>
  <c r="N26" i="9"/>
  <c r="H26" i="9"/>
  <c r="AH25" i="9"/>
  <c r="AF25" i="9"/>
  <c r="T25" i="9"/>
  <c r="N25" i="9"/>
  <c r="H25" i="9"/>
  <c r="AH24" i="9"/>
  <c r="AF24" i="9"/>
  <c r="T24" i="9"/>
  <c r="N24" i="9"/>
  <c r="H24" i="9"/>
  <c r="AH23" i="9"/>
  <c r="AF23" i="9"/>
  <c r="T23" i="9"/>
  <c r="N23" i="9"/>
  <c r="H23" i="9"/>
  <c r="AH22" i="9"/>
  <c r="AF22" i="9"/>
  <c r="T22" i="9"/>
  <c r="N22" i="9"/>
  <c r="H22" i="9"/>
  <c r="AH21" i="9"/>
  <c r="AF21" i="9"/>
  <c r="T21" i="9"/>
  <c r="N21" i="9"/>
  <c r="H21" i="9"/>
  <c r="AH20" i="9"/>
  <c r="AF20" i="9"/>
  <c r="T20" i="9"/>
  <c r="N20" i="9"/>
  <c r="H20" i="9"/>
  <c r="AH19" i="9"/>
  <c r="AF19" i="9"/>
  <c r="T19" i="9"/>
  <c r="N19" i="9"/>
  <c r="H19" i="9"/>
  <c r="AH18" i="9"/>
  <c r="AG18" i="9"/>
  <c r="AI18" i="9" s="1"/>
  <c r="AH17" i="9"/>
  <c r="AF17" i="9"/>
  <c r="T17" i="9"/>
  <c r="N17" i="9"/>
  <c r="H17" i="9"/>
  <c r="AH16" i="9"/>
  <c r="AF16" i="9"/>
  <c r="T16" i="9"/>
  <c r="H16" i="9"/>
  <c r="AH15" i="9"/>
  <c r="AF15" i="9"/>
  <c r="T15" i="9"/>
  <c r="N15" i="9"/>
  <c r="H15" i="9"/>
  <c r="AH14" i="9"/>
  <c r="AF14" i="9"/>
  <c r="T14" i="9"/>
  <c r="N14" i="9"/>
  <c r="H14" i="9"/>
  <c r="AH12" i="9"/>
  <c r="AF12" i="9"/>
  <c r="T12" i="9"/>
  <c r="N12" i="9"/>
  <c r="H12" i="9"/>
  <c r="AH11" i="9"/>
  <c r="AF11" i="9"/>
  <c r="T11" i="9"/>
  <c r="N11" i="9"/>
  <c r="H11" i="9"/>
  <c r="AH10" i="9"/>
  <c r="AF10" i="9"/>
  <c r="T10" i="9"/>
  <c r="N10" i="9"/>
  <c r="H10" i="9"/>
  <c r="AH9" i="9"/>
  <c r="AF9" i="9"/>
  <c r="T9" i="9"/>
  <c r="N9" i="9"/>
  <c r="H9" i="9"/>
  <c r="AH7" i="9"/>
  <c r="AF7" i="9"/>
  <c r="T7" i="9"/>
  <c r="N7" i="9"/>
  <c r="H7" i="9"/>
  <c r="AH6" i="9"/>
  <c r="AF6" i="9"/>
  <c r="T6" i="9"/>
  <c r="N6" i="9"/>
  <c r="H6" i="9"/>
  <c r="Z117" i="8"/>
  <c r="Z118" i="8"/>
  <c r="Z119" i="8"/>
  <c r="Z120" i="8"/>
  <c r="Z121" i="8"/>
  <c r="Z122" i="8"/>
  <c r="Z123" i="8"/>
  <c r="Z124" i="8"/>
  <c r="Z125" i="8"/>
  <c r="Z126" i="8"/>
  <c r="Z127" i="8"/>
  <c r="Z128" i="8"/>
  <c r="Z129" i="8"/>
  <c r="Z116" i="8"/>
  <c r="Z6" i="8"/>
  <c r="Z7" i="8"/>
  <c r="Z8" i="8"/>
  <c r="Z9" i="8"/>
  <c r="Z10" i="8"/>
  <c r="Z11" i="8"/>
  <c r="Z14" i="8"/>
  <c r="Z15" i="8"/>
  <c r="Z16" i="8"/>
  <c r="Z20" i="8"/>
  <c r="Z21" i="8"/>
  <c r="Z22" i="8"/>
  <c r="Z23" i="8"/>
  <c r="Z25" i="8"/>
  <c r="Z26" i="8"/>
  <c r="Z27" i="8"/>
  <c r="Z28" i="8"/>
  <c r="Z29" i="8"/>
  <c r="Z30" i="8"/>
  <c r="Z32" i="8"/>
  <c r="Z33" i="8"/>
  <c r="Z34" i="8"/>
  <c r="Z35" i="8"/>
  <c r="Z36" i="8"/>
  <c r="Z38" i="8"/>
  <c r="Z39" i="8"/>
  <c r="Z41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8" i="8"/>
  <c r="Z59" i="8"/>
  <c r="Z60" i="8"/>
  <c r="Z61" i="8"/>
  <c r="Z62" i="8"/>
  <c r="Z63" i="8"/>
  <c r="Z64" i="8"/>
  <c r="Z65" i="8"/>
  <c r="Z66" i="8"/>
  <c r="Z67" i="8"/>
  <c r="Z68" i="8"/>
  <c r="Z70" i="8"/>
  <c r="Z71" i="8"/>
  <c r="Z72" i="8"/>
  <c r="Z73" i="8"/>
  <c r="Z74" i="8"/>
  <c r="Z75" i="8"/>
  <c r="Z76" i="8"/>
  <c r="Z79" i="8"/>
  <c r="Z80" i="8"/>
  <c r="Z81" i="8"/>
  <c r="Z82" i="8"/>
  <c r="Z83" i="8"/>
  <c r="Z85" i="8"/>
  <c r="Z86" i="8"/>
  <c r="Z87" i="8"/>
  <c r="Z88" i="8"/>
  <c r="Z89" i="8"/>
  <c r="Z90" i="8"/>
  <c r="Z91" i="8"/>
  <c r="Z92" i="8"/>
  <c r="Z93" i="8"/>
  <c r="Z94" i="8"/>
  <c r="Z95" i="8"/>
  <c r="Z96" i="8"/>
  <c r="Z97" i="8"/>
  <c r="Z98" i="8"/>
  <c r="Z99" i="8"/>
  <c r="Z100" i="8"/>
  <c r="Z101" i="8"/>
  <c r="Z102" i="8"/>
  <c r="Z103" i="8"/>
  <c r="Z104" i="8"/>
  <c r="Z105" i="8"/>
  <c r="Z106" i="8"/>
  <c r="Z107" i="8"/>
  <c r="Z108" i="8"/>
  <c r="Z109" i="8"/>
  <c r="Z110" i="8"/>
  <c r="Z111" i="8"/>
  <c r="Z112" i="8"/>
  <c r="Z113" i="8"/>
  <c r="AH132" i="8"/>
  <c r="AG132" i="8"/>
  <c r="AI132" i="8" s="1"/>
  <c r="AH131" i="8"/>
  <c r="AG131" i="8"/>
  <c r="AI131" i="8" s="1"/>
  <c r="AH130" i="8"/>
  <c r="AG130" i="8"/>
  <c r="AI130" i="8" s="1"/>
  <c r="AH129" i="8"/>
  <c r="AF129" i="8"/>
  <c r="T129" i="8"/>
  <c r="N129" i="8"/>
  <c r="H129" i="8"/>
  <c r="AH128" i="8"/>
  <c r="AF128" i="8"/>
  <c r="T128" i="8"/>
  <c r="N128" i="8"/>
  <c r="H128" i="8"/>
  <c r="AH127" i="8"/>
  <c r="AF127" i="8"/>
  <c r="T127" i="8"/>
  <c r="N127" i="8"/>
  <c r="H127" i="8"/>
  <c r="AH126" i="8"/>
  <c r="AF126" i="8"/>
  <c r="T126" i="8"/>
  <c r="N126" i="8"/>
  <c r="H126" i="8"/>
  <c r="AH125" i="8"/>
  <c r="AF125" i="8"/>
  <c r="T125" i="8"/>
  <c r="N125" i="8"/>
  <c r="H125" i="8"/>
  <c r="AH124" i="8"/>
  <c r="AF124" i="8"/>
  <c r="T124" i="8"/>
  <c r="N124" i="8"/>
  <c r="H124" i="8"/>
  <c r="AH123" i="8"/>
  <c r="AF123" i="8"/>
  <c r="T123" i="8"/>
  <c r="N123" i="8"/>
  <c r="H123" i="8"/>
  <c r="AH122" i="8"/>
  <c r="AF122" i="8"/>
  <c r="T122" i="8"/>
  <c r="N122" i="8"/>
  <c r="H122" i="8"/>
  <c r="AH121" i="8"/>
  <c r="AF121" i="8"/>
  <c r="T121" i="8"/>
  <c r="N121" i="8"/>
  <c r="H121" i="8"/>
  <c r="AH120" i="8"/>
  <c r="AF120" i="8"/>
  <c r="T120" i="8"/>
  <c r="N120" i="8"/>
  <c r="H120" i="8"/>
  <c r="AH119" i="8"/>
  <c r="AF119" i="8"/>
  <c r="T119" i="8"/>
  <c r="N119" i="8"/>
  <c r="H119" i="8"/>
  <c r="AH118" i="8"/>
  <c r="AF118" i="8"/>
  <c r="T118" i="8"/>
  <c r="N118" i="8"/>
  <c r="H118" i="8"/>
  <c r="AH117" i="8"/>
  <c r="AF117" i="8"/>
  <c r="T117" i="8"/>
  <c r="N117" i="8"/>
  <c r="H117" i="8"/>
  <c r="AH116" i="8"/>
  <c r="AF116" i="8"/>
  <c r="T116" i="8"/>
  <c r="N116" i="8"/>
  <c r="H116" i="8"/>
  <c r="AH115" i="8"/>
  <c r="AG115" i="8"/>
  <c r="AI115" i="8" s="1"/>
  <c r="AH114" i="8"/>
  <c r="AG114" i="8"/>
  <c r="AI114" i="8" s="1"/>
  <c r="AH113" i="8"/>
  <c r="AF113" i="8"/>
  <c r="T113" i="8"/>
  <c r="N113" i="8"/>
  <c r="H113" i="8"/>
  <c r="AH112" i="8"/>
  <c r="AF112" i="8"/>
  <c r="T112" i="8"/>
  <c r="N112" i="8"/>
  <c r="H112" i="8"/>
  <c r="AH111" i="8"/>
  <c r="AF111" i="8"/>
  <c r="T111" i="8"/>
  <c r="N111" i="8"/>
  <c r="H111" i="8"/>
  <c r="AH110" i="8"/>
  <c r="AF110" i="8"/>
  <c r="T110" i="8"/>
  <c r="N110" i="8"/>
  <c r="H110" i="8"/>
  <c r="AH109" i="8"/>
  <c r="AF109" i="8"/>
  <c r="T109" i="8"/>
  <c r="N109" i="8"/>
  <c r="H109" i="8"/>
  <c r="AH108" i="8"/>
  <c r="AF108" i="8"/>
  <c r="T108" i="8"/>
  <c r="N108" i="8"/>
  <c r="H108" i="8"/>
  <c r="AH107" i="8"/>
  <c r="AF107" i="8"/>
  <c r="T107" i="8"/>
  <c r="N107" i="8"/>
  <c r="H107" i="8"/>
  <c r="AH106" i="8"/>
  <c r="AF106" i="8"/>
  <c r="T106" i="8"/>
  <c r="N106" i="8"/>
  <c r="AH105" i="8"/>
  <c r="AF105" i="8"/>
  <c r="T105" i="8"/>
  <c r="N105" i="8"/>
  <c r="H105" i="8"/>
  <c r="AH104" i="8"/>
  <c r="AF104" i="8"/>
  <c r="T104" i="8"/>
  <c r="N104" i="8"/>
  <c r="H104" i="8"/>
  <c r="AH103" i="8"/>
  <c r="AF103" i="8"/>
  <c r="T103" i="8"/>
  <c r="N103" i="8"/>
  <c r="H103" i="8"/>
  <c r="AH102" i="8"/>
  <c r="AF102" i="8"/>
  <c r="T102" i="8"/>
  <c r="N102" i="8"/>
  <c r="H102" i="8"/>
  <c r="AH101" i="8"/>
  <c r="AF101" i="8"/>
  <c r="T101" i="8"/>
  <c r="N101" i="8"/>
  <c r="H101" i="8"/>
  <c r="AH100" i="8"/>
  <c r="AF100" i="8"/>
  <c r="T100" i="8"/>
  <c r="N100" i="8"/>
  <c r="H100" i="8"/>
  <c r="AH99" i="8"/>
  <c r="AF99" i="8"/>
  <c r="T99" i="8"/>
  <c r="N99" i="8"/>
  <c r="H99" i="8"/>
  <c r="AH98" i="8"/>
  <c r="AF98" i="8"/>
  <c r="T98" i="8"/>
  <c r="N98" i="8"/>
  <c r="H98" i="8"/>
  <c r="AH97" i="8"/>
  <c r="AF97" i="8"/>
  <c r="T97" i="8"/>
  <c r="N97" i="8"/>
  <c r="H97" i="8"/>
  <c r="AH96" i="8"/>
  <c r="AF96" i="8"/>
  <c r="T96" i="8"/>
  <c r="N96" i="8"/>
  <c r="H96" i="8"/>
  <c r="AH95" i="8"/>
  <c r="AF95" i="8"/>
  <c r="T95" i="8"/>
  <c r="N95" i="8"/>
  <c r="H95" i="8"/>
  <c r="AH94" i="8"/>
  <c r="AF94" i="8"/>
  <c r="T94" i="8"/>
  <c r="N94" i="8"/>
  <c r="H94" i="8"/>
  <c r="AH93" i="8"/>
  <c r="AF93" i="8"/>
  <c r="T93" i="8"/>
  <c r="N93" i="8"/>
  <c r="H93" i="8"/>
  <c r="AH92" i="8"/>
  <c r="AF92" i="8"/>
  <c r="T92" i="8"/>
  <c r="N92" i="8"/>
  <c r="H92" i="8"/>
  <c r="AH91" i="8"/>
  <c r="AF91" i="8"/>
  <c r="T91" i="8"/>
  <c r="N91" i="8"/>
  <c r="H91" i="8"/>
  <c r="AH90" i="8"/>
  <c r="AF90" i="8"/>
  <c r="T90" i="8"/>
  <c r="N90" i="8"/>
  <c r="H90" i="8"/>
  <c r="AH89" i="8"/>
  <c r="AF89" i="8"/>
  <c r="T89" i="8"/>
  <c r="N89" i="8"/>
  <c r="H89" i="8"/>
  <c r="AH88" i="8"/>
  <c r="AF88" i="8"/>
  <c r="T88" i="8"/>
  <c r="N88" i="8"/>
  <c r="H88" i="8"/>
  <c r="AH87" i="8"/>
  <c r="AF87" i="8"/>
  <c r="T87" i="8"/>
  <c r="N87" i="8"/>
  <c r="H87" i="8"/>
  <c r="AH86" i="8"/>
  <c r="AF86" i="8"/>
  <c r="T86" i="8"/>
  <c r="N86" i="8"/>
  <c r="AH85" i="8"/>
  <c r="AF85" i="8"/>
  <c r="T85" i="8"/>
  <c r="N85" i="8"/>
  <c r="H85" i="8"/>
  <c r="AH83" i="8"/>
  <c r="AF83" i="8"/>
  <c r="T83" i="8"/>
  <c r="N83" i="8"/>
  <c r="H83" i="8"/>
  <c r="AH82" i="8"/>
  <c r="AF82" i="8"/>
  <c r="T82" i="8"/>
  <c r="N82" i="8"/>
  <c r="H82" i="8"/>
  <c r="AH81" i="8"/>
  <c r="AF81" i="8"/>
  <c r="T81" i="8"/>
  <c r="N81" i="8"/>
  <c r="H81" i="8"/>
  <c r="AH80" i="8"/>
  <c r="AF80" i="8"/>
  <c r="T80" i="8"/>
  <c r="N80" i="8"/>
  <c r="H80" i="8"/>
  <c r="AH79" i="8"/>
  <c r="AF79" i="8"/>
  <c r="T79" i="8"/>
  <c r="N79" i="8"/>
  <c r="H79" i="8"/>
  <c r="AH78" i="8"/>
  <c r="AG78" i="8"/>
  <c r="AI78" i="8" s="1"/>
  <c r="AH77" i="8"/>
  <c r="AG77" i="8"/>
  <c r="AI77" i="8" s="1"/>
  <c r="AH76" i="8"/>
  <c r="AF76" i="8"/>
  <c r="T76" i="8"/>
  <c r="N76" i="8"/>
  <c r="H76" i="8"/>
  <c r="AH75" i="8"/>
  <c r="AF75" i="8"/>
  <c r="T75" i="8"/>
  <c r="N75" i="8"/>
  <c r="H75" i="8"/>
  <c r="AH74" i="8"/>
  <c r="AF74" i="8"/>
  <c r="T74" i="8"/>
  <c r="N74" i="8"/>
  <c r="H74" i="8"/>
  <c r="AH73" i="8"/>
  <c r="AF73" i="8"/>
  <c r="T73" i="8"/>
  <c r="N73" i="8"/>
  <c r="H73" i="8"/>
  <c r="AH72" i="8"/>
  <c r="AF72" i="8"/>
  <c r="T72" i="8"/>
  <c r="N72" i="8"/>
  <c r="H72" i="8"/>
  <c r="AH71" i="8"/>
  <c r="AF71" i="8"/>
  <c r="T71" i="8"/>
  <c r="N71" i="8"/>
  <c r="H71" i="8"/>
  <c r="AH70" i="8"/>
  <c r="AF70" i="8"/>
  <c r="T70" i="8"/>
  <c r="N70" i="8"/>
  <c r="H70" i="8"/>
  <c r="AH69" i="8"/>
  <c r="AG69" i="8"/>
  <c r="AI69" i="8" s="1"/>
  <c r="AH68" i="8"/>
  <c r="AF68" i="8"/>
  <c r="T68" i="8"/>
  <c r="N68" i="8"/>
  <c r="H68" i="8"/>
  <c r="AH67" i="8"/>
  <c r="AF67" i="8"/>
  <c r="T67" i="8"/>
  <c r="N67" i="8"/>
  <c r="H67" i="8"/>
  <c r="AH66" i="8"/>
  <c r="AF66" i="8"/>
  <c r="T66" i="8"/>
  <c r="N66" i="8"/>
  <c r="H66" i="8"/>
  <c r="AH65" i="8"/>
  <c r="AF65" i="8"/>
  <c r="T65" i="8"/>
  <c r="N65" i="8"/>
  <c r="H65" i="8"/>
  <c r="AH64" i="8"/>
  <c r="AF64" i="8"/>
  <c r="T64" i="8"/>
  <c r="N64" i="8"/>
  <c r="H64" i="8"/>
  <c r="AH63" i="8"/>
  <c r="AF63" i="8"/>
  <c r="T63" i="8"/>
  <c r="N63" i="8"/>
  <c r="H63" i="8"/>
  <c r="AH62" i="8"/>
  <c r="AF62" i="8"/>
  <c r="T62" i="8"/>
  <c r="N62" i="8"/>
  <c r="H62" i="8"/>
  <c r="AH61" i="8"/>
  <c r="AF61" i="8"/>
  <c r="T61" i="8"/>
  <c r="N61" i="8"/>
  <c r="H61" i="8"/>
  <c r="AH60" i="8"/>
  <c r="AF60" i="8"/>
  <c r="T60" i="8"/>
  <c r="N60" i="8"/>
  <c r="H60" i="8"/>
  <c r="AH59" i="8"/>
  <c r="AF59" i="8"/>
  <c r="T59" i="8"/>
  <c r="N59" i="8"/>
  <c r="H59" i="8"/>
  <c r="AH58" i="8"/>
  <c r="AF58" i="8"/>
  <c r="T58" i="8"/>
  <c r="N58" i="8"/>
  <c r="H58" i="8"/>
  <c r="AH56" i="8"/>
  <c r="AF56" i="8"/>
  <c r="T56" i="8"/>
  <c r="N56" i="8"/>
  <c r="H56" i="8"/>
  <c r="AH55" i="8"/>
  <c r="AF55" i="8"/>
  <c r="T55" i="8"/>
  <c r="N55" i="8"/>
  <c r="H55" i="8"/>
  <c r="AH54" i="8"/>
  <c r="AF54" i="8"/>
  <c r="T54" i="8"/>
  <c r="N54" i="8"/>
  <c r="H54" i="8"/>
  <c r="AH53" i="8"/>
  <c r="AF53" i="8"/>
  <c r="T53" i="8"/>
  <c r="N53" i="8"/>
  <c r="H53" i="8"/>
  <c r="AH52" i="8"/>
  <c r="AF52" i="8"/>
  <c r="T52" i="8"/>
  <c r="N52" i="8"/>
  <c r="H52" i="8"/>
  <c r="AH51" i="8"/>
  <c r="AF51" i="8"/>
  <c r="T51" i="8"/>
  <c r="N51" i="8"/>
  <c r="H51" i="8"/>
  <c r="AH50" i="8"/>
  <c r="AF50" i="8"/>
  <c r="T50" i="8"/>
  <c r="N50" i="8"/>
  <c r="H50" i="8"/>
  <c r="AH49" i="8"/>
  <c r="AF49" i="8"/>
  <c r="T49" i="8"/>
  <c r="N49" i="8"/>
  <c r="H49" i="8"/>
  <c r="AH48" i="8"/>
  <c r="AF48" i="8"/>
  <c r="T48" i="8"/>
  <c r="N48" i="8"/>
  <c r="H48" i="8"/>
  <c r="AH47" i="8"/>
  <c r="AF47" i="8"/>
  <c r="T47" i="8"/>
  <c r="N47" i="8"/>
  <c r="H47" i="8"/>
  <c r="AH46" i="8"/>
  <c r="AF46" i="8"/>
  <c r="T46" i="8"/>
  <c r="N46" i="8"/>
  <c r="H46" i="8"/>
  <c r="AH45" i="8"/>
  <c r="AF45" i="8"/>
  <c r="T45" i="8"/>
  <c r="N45" i="8"/>
  <c r="H45" i="8"/>
  <c r="AH44" i="8"/>
  <c r="AF44" i="8"/>
  <c r="T44" i="8"/>
  <c r="N44" i="8"/>
  <c r="H44" i="8"/>
  <c r="AH43" i="8"/>
  <c r="AF43" i="8"/>
  <c r="T43" i="8"/>
  <c r="N43" i="8"/>
  <c r="H43" i="8"/>
  <c r="AH42" i="8"/>
  <c r="AG42" i="8"/>
  <c r="AI42" i="8" s="1"/>
  <c r="AH41" i="8"/>
  <c r="AF41" i="8"/>
  <c r="T41" i="8"/>
  <c r="N41" i="8"/>
  <c r="H41" i="8"/>
  <c r="AH40" i="8"/>
  <c r="AG40" i="8"/>
  <c r="AI40" i="8" s="1"/>
  <c r="AH39" i="8"/>
  <c r="AF39" i="8"/>
  <c r="T39" i="8"/>
  <c r="N39" i="8"/>
  <c r="H39" i="8"/>
  <c r="AH38" i="8"/>
  <c r="AF38" i="8"/>
  <c r="T38" i="8"/>
  <c r="N38" i="8"/>
  <c r="H38" i="8"/>
  <c r="AH36" i="8"/>
  <c r="AF36" i="8"/>
  <c r="T36" i="8"/>
  <c r="N36" i="8"/>
  <c r="H36" i="8"/>
  <c r="AH35" i="8"/>
  <c r="AF35" i="8"/>
  <c r="T35" i="8"/>
  <c r="N35" i="8"/>
  <c r="H35" i="8"/>
  <c r="AH34" i="8"/>
  <c r="AF34" i="8"/>
  <c r="T34" i="8"/>
  <c r="N34" i="8"/>
  <c r="H34" i="8"/>
  <c r="AH33" i="8"/>
  <c r="AF33" i="8"/>
  <c r="T33" i="8"/>
  <c r="N33" i="8"/>
  <c r="H33" i="8"/>
  <c r="AH32" i="8"/>
  <c r="AF32" i="8"/>
  <c r="T32" i="8"/>
  <c r="N32" i="8"/>
  <c r="H32" i="8"/>
  <c r="AH31" i="8"/>
  <c r="AG31" i="8"/>
  <c r="AI31" i="8" s="1"/>
  <c r="AH30" i="8"/>
  <c r="AF30" i="8"/>
  <c r="T30" i="8"/>
  <c r="N30" i="8"/>
  <c r="H30" i="8"/>
  <c r="AH29" i="8"/>
  <c r="AF29" i="8"/>
  <c r="T29" i="8"/>
  <c r="N29" i="8"/>
  <c r="H29" i="8"/>
  <c r="AH28" i="8"/>
  <c r="AF28" i="8"/>
  <c r="T28" i="8"/>
  <c r="N28" i="8"/>
  <c r="H28" i="8"/>
  <c r="AH27" i="8"/>
  <c r="AF27" i="8"/>
  <c r="T27" i="8"/>
  <c r="N27" i="8"/>
  <c r="H27" i="8"/>
  <c r="AH26" i="8"/>
  <c r="AF26" i="8"/>
  <c r="T26" i="8"/>
  <c r="N26" i="8"/>
  <c r="H26" i="8"/>
  <c r="AH25" i="8"/>
  <c r="AF25" i="8"/>
  <c r="T25" i="8"/>
  <c r="N25" i="8"/>
  <c r="H25" i="8"/>
  <c r="AH24" i="8"/>
  <c r="AG24" i="8"/>
  <c r="AI24" i="8" s="1"/>
  <c r="AH23" i="8"/>
  <c r="AF23" i="8"/>
  <c r="T23" i="8"/>
  <c r="N23" i="8"/>
  <c r="H23" i="8"/>
  <c r="AH22" i="8"/>
  <c r="AF22" i="8"/>
  <c r="T22" i="8"/>
  <c r="N22" i="8"/>
  <c r="H22" i="8"/>
  <c r="AH21" i="8"/>
  <c r="AF21" i="8"/>
  <c r="T21" i="8"/>
  <c r="N21" i="8"/>
  <c r="H21" i="8"/>
  <c r="AH20" i="8"/>
  <c r="AF20" i="8"/>
  <c r="T20" i="8"/>
  <c r="N20" i="8"/>
  <c r="H20" i="8"/>
  <c r="AH19" i="8"/>
  <c r="AG19" i="8"/>
  <c r="AI19" i="8" s="1"/>
  <c r="AH18" i="8"/>
  <c r="AG18" i="8"/>
  <c r="AI18" i="8" s="1"/>
  <c r="AH17" i="8"/>
  <c r="AG17" i="8"/>
  <c r="AI17" i="8" s="1"/>
  <c r="AH16" i="8"/>
  <c r="AF16" i="8"/>
  <c r="T16" i="8"/>
  <c r="N16" i="8"/>
  <c r="H16" i="8"/>
  <c r="AH15" i="8"/>
  <c r="AF15" i="8"/>
  <c r="T15" i="8"/>
  <c r="N15" i="8"/>
  <c r="H15" i="8"/>
  <c r="AH14" i="8"/>
  <c r="AF14" i="8"/>
  <c r="T14" i="8"/>
  <c r="N14" i="8"/>
  <c r="H14" i="8"/>
  <c r="AH11" i="8"/>
  <c r="AF11" i="8"/>
  <c r="T11" i="8"/>
  <c r="N11" i="8"/>
  <c r="H11" i="8"/>
  <c r="AH10" i="8"/>
  <c r="AF10" i="8"/>
  <c r="T10" i="8"/>
  <c r="N10" i="8"/>
  <c r="H10" i="8"/>
  <c r="AH9" i="8"/>
  <c r="AF9" i="8"/>
  <c r="T9" i="8"/>
  <c r="N9" i="8"/>
  <c r="H9" i="8"/>
  <c r="AH8" i="8"/>
  <c r="AF8" i="8"/>
  <c r="T8" i="8"/>
  <c r="N8" i="8"/>
  <c r="H8" i="8"/>
  <c r="AH7" i="8"/>
  <c r="AF7" i="8"/>
  <c r="T7" i="8"/>
  <c r="N7" i="8"/>
  <c r="H7" i="8"/>
  <c r="AH6" i="8"/>
  <c r="AF6" i="8"/>
  <c r="T6" i="8"/>
  <c r="N6" i="8"/>
  <c r="H6" i="8"/>
  <c r="AH5" i="8"/>
  <c r="AG5" i="8"/>
  <c r="AI5" i="8" s="1"/>
  <c r="Z6" i="4"/>
  <c r="Z7" i="4"/>
  <c r="Z8" i="4"/>
  <c r="Z9" i="4"/>
  <c r="Z10" i="4"/>
  <c r="Z11" i="4"/>
  <c r="Z16" i="4"/>
  <c r="Z17" i="4"/>
  <c r="Z19" i="4"/>
  <c r="Z21" i="4"/>
  <c r="Z22" i="4"/>
  <c r="Z23" i="4"/>
  <c r="Z24" i="4"/>
  <c r="Z25" i="4"/>
  <c r="Z26" i="4"/>
  <c r="Z27" i="4"/>
  <c r="Z28" i="4"/>
  <c r="Z29" i="4"/>
  <c r="Z31" i="4"/>
  <c r="Z32" i="4"/>
  <c r="Z33" i="4"/>
  <c r="Z34" i="4"/>
  <c r="Z36" i="4"/>
  <c r="Z37" i="4"/>
  <c r="Z39" i="4"/>
  <c r="Z40" i="4"/>
  <c r="Z42" i="4"/>
  <c r="Z43" i="4"/>
  <c r="Z44" i="4"/>
  <c r="Z45" i="4"/>
  <c r="Z46" i="4"/>
  <c r="Z47" i="4"/>
  <c r="Z48" i="4"/>
  <c r="Z49" i="4"/>
  <c r="Z51" i="4"/>
  <c r="Z52" i="4"/>
  <c r="Z53" i="4"/>
  <c r="Z56" i="4"/>
  <c r="Z57" i="4"/>
  <c r="Z58" i="4"/>
  <c r="Z59" i="4"/>
  <c r="Z61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8" i="4"/>
  <c r="Z5" i="4"/>
  <c r="N36" i="4"/>
  <c r="N39" i="4"/>
  <c r="N40" i="4"/>
  <c r="N42" i="4"/>
  <c r="N43" i="4"/>
  <c r="N44" i="4"/>
  <c r="N45" i="4"/>
  <c r="N46" i="4"/>
  <c r="N47" i="4"/>
  <c r="N48" i="4"/>
  <c r="N49" i="4"/>
  <c r="N50" i="4"/>
  <c r="N51" i="4"/>
  <c r="N52" i="4"/>
  <c r="N53" i="4"/>
  <c r="N56" i="4"/>
  <c r="N57" i="4"/>
  <c r="N58" i="4"/>
  <c r="N59" i="4"/>
  <c r="N61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8" i="4"/>
  <c r="N29" i="4"/>
  <c r="N31" i="4"/>
  <c r="N32" i="4"/>
  <c r="N33" i="4"/>
  <c r="N34" i="4"/>
  <c r="N22" i="4"/>
  <c r="N23" i="4"/>
  <c r="N24" i="4"/>
  <c r="N25" i="4"/>
  <c r="N26" i="4"/>
  <c r="N27" i="4"/>
  <c r="N28" i="4"/>
  <c r="N16" i="4"/>
  <c r="N17" i="4"/>
  <c r="N19" i="4"/>
  <c r="N21" i="4"/>
  <c r="N6" i="4"/>
  <c r="N7" i="4"/>
  <c r="N8" i="4"/>
  <c r="N9" i="4"/>
  <c r="N10" i="4"/>
  <c r="N11" i="4"/>
  <c r="N5" i="4"/>
  <c r="AH79" i="4"/>
  <c r="AG79" i="4"/>
  <c r="AI79" i="4" s="1"/>
  <c r="AH78" i="4"/>
  <c r="AF78" i="4"/>
  <c r="T78" i="4"/>
  <c r="H78" i="4"/>
  <c r="AH76" i="4"/>
  <c r="AF76" i="4"/>
  <c r="T76" i="4"/>
  <c r="H76" i="4"/>
  <c r="AH75" i="4"/>
  <c r="AF75" i="4"/>
  <c r="T75" i="4"/>
  <c r="H75" i="4"/>
  <c r="AH74" i="4"/>
  <c r="AF74" i="4"/>
  <c r="T74" i="4"/>
  <c r="H74" i="4"/>
  <c r="AH73" i="4"/>
  <c r="AF73" i="4"/>
  <c r="T73" i="4"/>
  <c r="H73" i="4"/>
  <c r="AH72" i="4"/>
  <c r="AF72" i="4"/>
  <c r="T72" i="4"/>
  <c r="H72" i="4"/>
  <c r="AH71" i="4"/>
  <c r="AF71" i="4"/>
  <c r="T71" i="4"/>
  <c r="H71" i="4"/>
  <c r="AH70" i="4"/>
  <c r="AF70" i="4"/>
  <c r="T70" i="4"/>
  <c r="H70" i="4"/>
  <c r="AH69" i="4"/>
  <c r="AF69" i="4"/>
  <c r="T69" i="4"/>
  <c r="H69" i="4"/>
  <c r="AH68" i="4"/>
  <c r="AF68" i="4"/>
  <c r="T68" i="4"/>
  <c r="H68" i="4"/>
  <c r="AH67" i="4"/>
  <c r="AF67" i="4"/>
  <c r="T67" i="4"/>
  <c r="H67" i="4"/>
  <c r="AH66" i="4"/>
  <c r="AF66" i="4"/>
  <c r="T66" i="4"/>
  <c r="H66" i="4"/>
  <c r="AH65" i="4"/>
  <c r="AF65" i="4"/>
  <c r="T65" i="4"/>
  <c r="H65" i="4"/>
  <c r="AH64" i="4"/>
  <c r="AF64" i="4"/>
  <c r="T64" i="4"/>
  <c r="H64" i="4"/>
  <c r="AH63" i="4"/>
  <c r="AG63" i="4"/>
  <c r="AI63" i="4" s="1"/>
  <c r="AH61" i="4"/>
  <c r="AF61" i="4"/>
  <c r="T61" i="4"/>
  <c r="H61" i="4"/>
  <c r="AH60" i="4"/>
  <c r="AG60" i="4"/>
  <c r="AI60" i="4" s="1"/>
  <c r="AH59" i="4"/>
  <c r="AF59" i="4"/>
  <c r="T59" i="4"/>
  <c r="H59" i="4"/>
  <c r="AH58" i="4"/>
  <c r="AF58" i="4"/>
  <c r="T58" i="4"/>
  <c r="H58" i="4"/>
  <c r="AH57" i="4"/>
  <c r="AF57" i="4"/>
  <c r="T57" i="4"/>
  <c r="H57" i="4"/>
  <c r="AH56" i="4"/>
  <c r="AF56" i="4"/>
  <c r="T56" i="4"/>
  <c r="H56" i="4"/>
  <c r="AH53" i="4"/>
  <c r="AF53" i="4"/>
  <c r="T53" i="4"/>
  <c r="H53" i="4"/>
  <c r="AH52" i="4"/>
  <c r="AF52" i="4"/>
  <c r="T52" i="4"/>
  <c r="H52" i="4"/>
  <c r="AH51" i="4"/>
  <c r="AF51" i="4"/>
  <c r="T51" i="4"/>
  <c r="H51" i="4"/>
  <c r="AH50" i="4"/>
  <c r="AF50" i="4"/>
  <c r="T50" i="4"/>
  <c r="H50" i="4"/>
  <c r="AH49" i="4"/>
  <c r="AF49" i="4"/>
  <c r="T49" i="4"/>
  <c r="H49" i="4"/>
  <c r="AH48" i="4"/>
  <c r="AF48" i="4"/>
  <c r="T48" i="4"/>
  <c r="H48" i="4"/>
  <c r="AH47" i="4"/>
  <c r="AF47" i="4"/>
  <c r="T47" i="4"/>
  <c r="H47" i="4"/>
  <c r="AH46" i="4"/>
  <c r="T46" i="4"/>
  <c r="H46" i="4"/>
  <c r="AH45" i="4"/>
  <c r="AF45" i="4"/>
  <c r="T45" i="4"/>
  <c r="H45" i="4"/>
  <c r="AH44" i="4"/>
  <c r="AF44" i="4"/>
  <c r="T44" i="4"/>
  <c r="H44" i="4"/>
  <c r="AH43" i="4"/>
  <c r="AF43" i="4"/>
  <c r="T43" i="4"/>
  <c r="H43" i="4"/>
  <c r="AH42" i="4"/>
  <c r="AF42" i="4"/>
  <c r="T42" i="4"/>
  <c r="H42" i="4"/>
  <c r="AH40" i="4"/>
  <c r="AF40" i="4"/>
  <c r="T40" i="4"/>
  <c r="H40" i="4"/>
  <c r="AH39" i="4"/>
  <c r="AF39" i="4"/>
  <c r="T39" i="4"/>
  <c r="H39" i="4"/>
  <c r="AH37" i="4"/>
  <c r="AF37" i="4"/>
  <c r="T37" i="4"/>
  <c r="H37" i="4"/>
  <c r="AH36" i="4"/>
  <c r="AF36" i="4"/>
  <c r="T36" i="4"/>
  <c r="H36" i="4"/>
  <c r="AH35" i="4"/>
  <c r="AG35" i="4"/>
  <c r="AI35" i="4" s="1"/>
  <c r="AH34" i="4"/>
  <c r="AF34" i="4"/>
  <c r="T34" i="4"/>
  <c r="H34" i="4"/>
  <c r="AH33" i="4"/>
  <c r="AF33" i="4"/>
  <c r="T33" i="4"/>
  <c r="H33" i="4"/>
  <c r="AH32" i="4"/>
  <c r="AF32" i="4"/>
  <c r="T32" i="4"/>
  <c r="H32" i="4"/>
  <c r="AH31" i="4"/>
  <c r="AF31" i="4"/>
  <c r="T31" i="4"/>
  <c r="H31" i="4"/>
  <c r="AH29" i="4"/>
  <c r="AF29" i="4"/>
  <c r="T29" i="4"/>
  <c r="H29" i="4"/>
  <c r="AH28" i="4"/>
  <c r="AF28" i="4"/>
  <c r="T28" i="4"/>
  <c r="H28" i="4"/>
  <c r="AH27" i="4"/>
  <c r="AF27" i="4"/>
  <c r="T27" i="4"/>
  <c r="H27" i="4"/>
  <c r="AH26" i="4"/>
  <c r="AF26" i="4"/>
  <c r="T26" i="4"/>
  <c r="H26" i="4"/>
  <c r="AH25" i="4"/>
  <c r="AF25" i="4"/>
  <c r="T25" i="4"/>
  <c r="H25" i="4"/>
  <c r="AH24" i="4"/>
  <c r="AF24" i="4"/>
  <c r="T24" i="4"/>
  <c r="H24" i="4"/>
  <c r="AH23" i="4"/>
  <c r="AF23" i="4"/>
  <c r="T23" i="4"/>
  <c r="H23" i="4"/>
  <c r="AH22" i="4"/>
  <c r="AF22" i="4"/>
  <c r="T22" i="4"/>
  <c r="H22" i="4"/>
  <c r="AH21" i="4"/>
  <c r="AF21" i="4"/>
  <c r="T21" i="4"/>
  <c r="H21" i="4"/>
  <c r="AH19" i="4"/>
  <c r="AF19" i="4"/>
  <c r="T19" i="4"/>
  <c r="H19" i="4"/>
  <c r="AH18" i="4"/>
  <c r="AG18" i="4"/>
  <c r="AI18" i="4" s="1"/>
  <c r="AH17" i="4"/>
  <c r="AF17" i="4"/>
  <c r="T17" i="4"/>
  <c r="H17" i="4"/>
  <c r="AH16" i="4"/>
  <c r="AF16" i="4"/>
  <c r="T16" i="4"/>
  <c r="H16" i="4"/>
  <c r="AH13" i="4"/>
  <c r="AG13" i="4"/>
  <c r="AI13" i="4" s="1"/>
  <c r="AH12" i="4"/>
  <c r="AG12" i="4"/>
  <c r="AI12" i="4" s="1"/>
  <c r="AH11" i="4"/>
  <c r="AF11" i="4"/>
  <c r="T11" i="4"/>
  <c r="H11" i="4"/>
  <c r="AH10" i="4"/>
  <c r="AF10" i="4"/>
  <c r="T10" i="4"/>
  <c r="H10" i="4"/>
  <c r="AH9" i="4"/>
  <c r="AF9" i="4"/>
  <c r="T9" i="4"/>
  <c r="H9" i="4"/>
  <c r="AH8" i="4"/>
  <c r="AF8" i="4"/>
  <c r="T8" i="4"/>
  <c r="H8" i="4"/>
  <c r="AH7" i="4"/>
  <c r="AF7" i="4"/>
  <c r="T7" i="4"/>
  <c r="H7" i="4"/>
  <c r="AH6" i="4"/>
  <c r="AF6" i="4"/>
  <c r="T6" i="4"/>
  <c r="H6" i="4"/>
  <c r="AH5" i="4"/>
  <c r="AF5" i="4"/>
  <c r="T5" i="4"/>
  <c r="H5" i="4"/>
  <c r="AN5" i="2"/>
  <c r="AN11" i="2"/>
  <c r="AL11" i="2"/>
  <c r="AF11" i="2"/>
  <c r="Z11" i="2"/>
  <c r="T11" i="2"/>
  <c r="N11" i="2"/>
  <c r="H11" i="2"/>
  <c r="AN10" i="2"/>
  <c r="AL10" i="2"/>
  <c r="AF10" i="2"/>
  <c r="Z10" i="2"/>
  <c r="T10" i="2"/>
  <c r="N10" i="2"/>
  <c r="H10" i="2"/>
  <c r="AH16" i="7"/>
  <c r="AG16" i="7"/>
  <c r="AI16" i="7" s="1"/>
  <c r="AH15" i="7"/>
  <c r="AG15" i="7"/>
  <c r="AI15" i="7" s="1"/>
  <c r="AH14" i="7"/>
  <c r="AF14" i="7"/>
  <c r="Z14" i="7"/>
  <c r="T14" i="7"/>
  <c r="N14" i="7"/>
  <c r="H14" i="7"/>
  <c r="AH8" i="7"/>
  <c r="AF8" i="7"/>
  <c r="Z8" i="7"/>
  <c r="T8" i="7"/>
  <c r="N8" i="7"/>
  <c r="H8" i="7"/>
  <c r="AH7" i="7"/>
  <c r="AG7" i="7"/>
  <c r="AI7" i="7" s="1"/>
  <c r="AH6" i="7"/>
  <c r="AG6" i="7"/>
  <c r="AI6" i="7" s="1"/>
  <c r="AH21" i="7"/>
  <c r="AF21" i="7"/>
  <c r="Z21" i="7"/>
  <c r="T21" i="7"/>
  <c r="N21" i="7"/>
  <c r="H21" i="7"/>
  <c r="AH20" i="7"/>
  <c r="AF20" i="7"/>
  <c r="Z20" i="7"/>
  <c r="T20" i="7"/>
  <c r="N20" i="7"/>
  <c r="H20" i="7"/>
  <c r="AH19" i="7"/>
  <c r="AF19" i="7"/>
  <c r="Z19" i="7"/>
  <c r="T19" i="7"/>
  <c r="N19" i="7"/>
  <c r="H19" i="7"/>
  <c r="AH18" i="7"/>
  <c r="AF18" i="7"/>
  <c r="Z18" i="7"/>
  <c r="T18" i="7"/>
  <c r="N18" i="7"/>
  <c r="H18" i="7"/>
  <c r="AH17" i="7"/>
  <c r="AF17" i="7"/>
  <c r="Z17" i="7"/>
  <c r="T17" i="7"/>
  <c r="N17" i="7"/>
  <c r="H17" i="7"/>
  <c r="AH13" i="7"/>
  <c r="AF13" i="7"/>
  <c r="Z13" i="7"/>
  <c r="T13" i="7"/>
  <c r="N13" i="7"/>
  <c r="H13" i="7"/>
  <c r="AH12" i="7"/>
  <c r="AF12" i="7"/>
  <c r="Z12" i="7"/>
  <c r="T12" i="7"/>
  <c r="N12" i="7"/>
  <c r="H12" i="7"/>
  <c r="AH10" i="7"/>
  <c r="AF10" i="7"/>
  <c r="Z10" i="7"/>
  <c r="T10" i="7"/>
  <c r="N10" i="7"/>
  <c r="H10" i="7"/>
  <c r="AH9" i="7"/>
  <c r="AF9" i="7"/>
  <c r="Z9" i="7"/>
  <c r="N9" i="7"/>
  <c r="H9" i="7"/>
  <c r="AH5" i="7"/>
  <c r="AG5" i="7"/>
  <c r="AI5" i="7" s="1"/>
  <c r="AH5" i="6"/>
  <c r="AH9" i="6"/>
  <c r="AF9" i="6"/>
  <c r="Z9" i="6"/>
  <c r="T9" i="6"/>
  <c r="N9" i="6"/>
  <c r="H9" i="6"/>
  <c r="AH7" i="6"/>
  <c r="AF7" i="6"/>
  <c r="Z7" i="6"/>
  <c r="T7" i="6"/>
  <c r="N7" i="6"/>
  <c r="H7" i="6"/>
  <c r="AF5" i="6"/>
  <c r="Z5" i="6"/>
  <c r="T5" i="6"/>
  <c r="N5" i="6"/>
  <c r="H5" i="6"/>
  <c r="AH12" i="5"/>
  <c r="AF12" i="5"/>
  <c r="Z12" i="5"/>
  <c r="T12" i="5"/>
  <c r="N12" i="5"/>
  <c r="H12" i="5"/>
  <c r="AH10" i="5"/>
  <c r="AF10" i="5"/>
  <c r="Z10" i="5"/>
  <c r="T10" i="5"/>
  <c r="N10" i="5"/>
  <c r="H10" i="5"/>
  <c r="AH9" i="5"/>
  <c r="AF9" i="5"/>
  <c r="Z9" i="5"/>
  <c r="T9" i="5"/>
  <c r="N9" i="5"/>
  <c r="H9" i="5"/>
  <c r="AH8" i="5"/>
  <c r="AG8" i="5"/>
  <c r="AI8" i="5" s="1"/>
  <c r="AH7" i="5"/>
  <c r="Z7" i="5"/>
  <c r="T7" i="5"/>
  <c r="N7" i="5"/>
  <c r="H7" i="5"/>
  <c r="AH6" i="5"/>
  <c r="AF6" i="5"/>
  <c r="Z6" i="5"/>
  <c r="T6" i="5"/>
  <c r="N6" i="5"/>
  <c r="H6" i="5"/>
  <c r="AH5" i="5"/>
  <c r="AH14" i="5"/>
  <c r="AF14" i="5"/>
  <c r="Z14" i="5"/>
  <c r="T14" i="5"/>
  <c r="N14" i="5"/>
  <c r="H14" i="5"/>
  <c r="AF5" i="5"/>
  <c r="Z5" i="5"/>
  <c r="T5" i="5"/>
  <c r="N5" i="5"/>
  <c r="H5" i="5"/>
  <c r="AH34" i="3"/>
  <c r="AF34" i="3"/>
  <c r="Z34" i="3"/>
  <c r="T34" i="3"/>
  <c r="N34" i="3"/>
  <c r="H34" i="3"/>
  <c r="AH33" i="3"/>
  <c r="AF33" i="3"/>
  <c r="Z33" i="3"/>
  <c r="T33" i="3"/>
  <c r="N33" i="3"/>
  <c r="H33" i="3"/>
  <c r="AH32" i="3"/>
  <c r="AF32" i="3"/>
  <c r="Z32" i="3"/>
  <c r="T32" i="3"/>
  <c r="N32" i="3"/>
  <c r="H32" i="3"/>
  <c r="AH31" i="3"/>
  <c r="AF31" i="3"/>
  <c r="Z31" i="3"/>
  <c r="T31" i="3"/>
  <c r="N31" i="3"/>
  <c r="H31" i="3"/>
  <c r="AH30" i="3"/>
  <c r="AF30" i="3"/>
  <c r="Z30" i="3"/>
  <c r="T30" i="3"/>
  <c r="N30" i="3"/>
  <c r="H30" i="3"/>
  <c r="AH28" i="3"/>
  <c r="AF28" i="3"/>
  <c r="Z28" i="3"/>
  <c r="T28" i="3"/>
  <c r="N28" i="3"/>
  <c r="H28" i="3"/>
  <c r="AH27" i="3"/>
  <c r="AF27" i="3"/>
  <c r="Z27" i="3"/>
  <c r="T27" i="3"/>
  <c r="N27" i="3"/>
  <c r="H27" i="3"/>
  <c r="AH26" i="3"/>
  <c r="AF26" i="3"/>
  <c r="Z26" i="3"/>
  <c r="T26" i="3"/>
  <c r="N26" i="3"/>
  <c r="H26" i="3"/>
  <c r="AH24" i="3"/>
  <c r="AF24" i="3"/>
  <c r="Z24" i="3"/>
  <c r="T24" i="3"/>
  <c r="N24" i="3"/>
  <c r="H24" i="3"/>
  <c r="AH23" i="3"/>
  <c r="AF23" i="3"/>
  <c r="Z23" i="3"/>
  <c r="T23" i="3"/>
  <c r="N23" i="3"/>
  <c r="H23" i="3"/>
  <c r="AH22" i="3"/>
  <c r="AF22" i="3"/>
  <c r="Z22" i="3"/>
  <c r="T22" i="3"/>
  <c r="N22" i="3"/>
  <c r="H22" i="3"/>
  <c r="AH21" i="3"/>
  <c r="AF21" i="3"/>
  <c r="Z21" i="3"/>
  <c r="T21" i="3"/>
  <c r="N21" i="3"/>
  <c r="H21" i="3"/>
  <c r="AH20" i="3"/>
  <c r="AF20" i="3"/>
  <c r="Z20" i="3"/>
  <c r="T20" i="3"/>
  <c r="N20" i="3"/>
  <c r="H20" i="3"/>
  <c r="AH19" i="3"/>
  <c r="AF19" i="3"/>
  <c r="Z19" i="3"/>
  <c r="T19" i="3"/>
  <c r="N19" i="3"/>
  <c r="H19" i="3"/>
  <c r="AH18" i="3"/>
  <c r="AF18" i="3"/>
  <c r="Z18" i="3"/>
  <c r="T18" i="3"/>
  <c r="N18" i="3"/>
  <c r="H18" i="3"/>
  <c r="AH17" i="3"/>
  <c r="AF17" i="3"/>
  <c r="Z17" i="3"/>
  <c r="T17" i="3"/>
  <c r="N17" i="3"/>
  <c r="H17" i="3"/>
  <c r="AH16" i="3"/>
  <c r="AF16" i="3"/>
  <c r="Z16" i="3"/>
  <c r="T16" i="3"/>
  <c r="N16" i="3"/>
  <c r="H16" i="3"/>
  <c r="AH15" i="3"/>
  <c r="AF15" i="3"/>
  <c r="Z15" i="3"/>
  <c r="T15" i="3"/>
  <c r="N15" i="3"/>
  <c r="H15" i="3"/>
  <c r="AH14" i="3"/>
  <c r="AG14" i="3"/>
  <c r="AI14" i="3" s="1"/>
  <c r="AH13" i="3"/>
  <c r="AF13" i="3"/>
  <c r="Z13" i="3"/>
  <c r="T13" i="3"/>
  <c r="N13" i="3"/>
  <c r="H13" i="3"/>
  <c r="AH11" i="3"/>
  <c r="AF11" i="3"/>
  <c r="Z11" i="3"/>
  <c r="T11" i="3"/>
  <c r="N11" i="3"/>
  <c r="H11" i="3"/>
  <c r="AH8" i="3"/>
  <c r="AF8" i="3"/>
  <c r="Z8" i="3"/>
  <c r="T8" i="3"/>
  <c r="N8" i="3"/>
  <c r="H8" i="3"/>
  <c r="AH7" i="3"/>
  <c r="AF7" i="3"/>
  <c r="Z7" i="3"/>
  <c r="T7" i="3"/>
  <c r="N7" i="3"/>
  <c r="H7" i="3"/>
  <c r="AH6" i="3"/>
  <c r="AF6" i="3"/>
  <c r="Z6" i="3"/>
  <c r="T6" i="3"/>
  <c r="N6" i="3"/>
  <c r="H6" i="3"/>
  <c r="AH5" i="3"/>
  <c r="AG5" i="3"/>
  <c r="AI5" i="3" s="1"/>
  <c r="AN9" i="2"/>
  <c r="AM9" i="2"/>
  <c r="AO9" i="2" s="1"/>
  <c r="AN8" i="2"/>
  <c r="AL8" i="2"/>
  <c r="AF8" i="2"/>
  <c r="Z8" i="2"/>
  <c r="T8" i="2"/>
  <c r="N8" i="2"/>
  <c r="H8" i="2"/>
  <c r="AN7" i="2"/>
  <c r="AM7" i="2"/>
  <c r="AO7" i="2" s="1"/>
  <c r="AN6" i="2"/>
  <c r="AL6" i="2"/>
  <c r="AF6" i="2"/>
  <c r="Z6" i="2"/>
  <c r="T6" i="2"/>
  <c r="N6" i="2"/>
  <c r="H6" i="2"/>
  <c r="AM5" i="2"/>
  <c r="AO5" i="2" s="1"/>
  <c r="AG12" i="10" l="1"/>
  <c r="AI12" i="10" s="1"/>
  <c r="AJ12" i="10" s="1"/>
  <c r="AG20" i="9"/>
  <c r="AI20" i="9" s="1"/>
  <c r="AG50" i="8"/>
  <c r="AI50" i="8" s="1"/>
  <c r="AJ50" i="8" s="1"/>
  <c r="AG13" i="12"/>
  <c r="AI13" i="12" s="1"/>
  <c r="AG5" i="18"/>
  <c r="AI5" i="18" s="1"/>
  <c r="AJ5" i="18" s="1"/>
  <c r="AG19" i="11"/>
  <c r="AI19" i="11" s="1"/>
  <c r="AG7" i="14"/>
  <c r="AI7" i="14" s="1"/>
  <c r="AJ7" i="14" s="1"/>
  <c r="AG9" i="14"/>
  <c r="AI9" i="14" s="1"/>
  <c r="AH12" i="15"/>
  <c r="AJ12" i="15" s="1"/>
  <c r="AK12" i="15" s="1"/>
  <c r="AG11" i="19"/>
  <c r="AI11" i="19" s="1"/>
  <c r="AJ11" i="19" s="1"/>
  <c r="AG10" i="19"/>
  <c r="AI10" i="19" s="1"/>
  <c r="AJ10" i="19" s="1"/>
  <c r="AG8" i="14"/>
  <c r="AI8" i="14" s="1"/>
  <c r="AJ8" i="14" s="1"/>
  <c r="AG5" i="14"/>
  <c r="AI5" i="14" s="1"/>
  <c r="AJ5" i="14" s="1"/>
  <c r="AG12" i="12"/>
  <c r="AI12" i="12" s="1"/>
  <c r="AJ12" i="12" s="1"/>
  <c r="AG11" i="12"/>
  <c r="AI11" i="12" s="1"/>
  <c r="AJ11" i="12" s="1"/>
  <c r="AG8" i="12"/>
  <c r="AI8" i="12" s="1"/>
  <c r="AJ8" i="12" s="1"/>
  <c r="AG27" i="11"/>
  <c r="AI27" i="11" s="1"/>
  <c r="AJ27" i="11" s="1"/>
  <c r="AG14" i="10"/>
  <c r="AI14" i="10" s="1"/>
  <c r="AJ14" i="10" s="1"/>
  <c r="AG9" i="10"/>
  <c r="AI9" i="10" s="1"/>
  <c r="AJ9" i="10" s="1"/>
  <c r="AG24" i="9"/>
  <c r="AI24" i="9" s="1"/>
  <c r="AJ24" i="9" s="1"/>
  <c r="AG64" i="8"/>
  <c r="AI64" i="8" s="1"/>
  <c r="AJ64" i="8" s="1"/>
  <c r="AG58" i="8"/>
  <c r="AI58" i="8" s="1"/>
  <c r="AJ58" i="8" s="1"/>
  <c r="AG73" i="4"/>
  <c r="AI73" i="4" s="1"/>
  <c r="AJ73" i="4" s="1"/>
  <c r="AG9" i="6"/>
  <c r="AI9" i="6" s="1"/>
  <c r="AJ9" i="6" s="1"/>
  <c r="AG7" i="6"/>
  <c r="AI7" i="6" s="1"/>
  <c r="AJ7" i="6" s="1"/>
  <c r="AG5" i="6"/>
  <c r="AI5" i="6" s="1"/>
  <c r="AJ5" i="6" s="1"/>
  <c r="AG18" i="3"/>
  <c r="AI18" i="3" s="1"/>
  <c r="AJ18" i="3" s="1"/>
  <c r="AG17" i="3"/>
  <c r="AI17" i="3" s="1"/>
  <c r="AJ17" i="3" s="1"/>
  <c r="AG11" i="3"/>
  <c r="AI11" i="3" s="1"/>
  <c r="AJ11" i="3" s="1"/>
  <c r="AG10" i="5"/>
  <c r="AI10" i="5" s="1"/>
  <c r="AJ10" i="5" s="1"/>
  <c r="AG12" i="5"/>
  <c r="AI12" i="5" s="1"/>
  <c r="AJ12" i="5" s="1"/>
  <c r="AG7" i="5"/>
  <c r="AI7" i="5" s="1"/>
  <c r="AJ7" i="5" s="1"/>
  <c r="AG14" i="8"/>
  <c r="AI14" i="8" s="1"/>
  <c r="AJ14" i="8" s="1"/>
  <c r="AG14" i="7"/>
  <c r="AI14" i="7" s="1"/>
  <c r="AJ14" i="7" s="1"/>
  <c r="AG71" i="8"/>
  <c r="AI71" i="8" s="1"/>
  <c r="AJ71" i="8" s="1"/>
  <c r="AH13" i="15"/>
  <c r="AJ13" i="15" s="1"/>
  <c r="AK13" i="15" s="1"/>
  <c r="AG127" i="8"/>
  <c r="AI127" i="8" s="1"/>
  <c r="AJ127" i="8" s="1"/>
  <c r="AG16" i="11"/>
  <c r="AI16" i="11" s="1"/>
  <c r="AJ16" i="11" s="1"/>
  <c r="AG11" i="9"/>
  <c r="AI11" i="9" s="1"/>
  <c r="AJ11" i="9" s="1"/>
  <c r="AG45" i="8"/>
  <c r="AI45" i="8" s="1"/>
  <c r="AJ45" i="8" s="1"/>
  <c r="AG39" i="4"/>
  <c r="AI39" i="4" s="1"/>
  <c r="AJ39" i="4" s="1"/>
  <c r="AG12" i="9"/>
  <c r="AI12" i="9" s="1"/>
  <c r="AJ12" i="9" s="1"/>
  <c r="AG46" i="8"/>
  <c r="AI46" i="8" s="1"/>
  <c r="AJ46" i="8" s="1"/>
  <c r="AG40" i="4"/>
  <c r="AI40" i="4" s="1"/>
  <c r="AJ40" i="4" s="1"/>
  <c r="AG10" i="12"/>
  <c r="AI10" i="12" s="1"/>
  <c r="AJ10" i="12" s="1"/>
  <c r="AG10" i="10"/>
  <c r="AI10" i="10" s="1"/>
  <c r="AJ10" i="10" s="1"/>
  <c r="AG30" i="8"/>
  <c r="AI30" i="8" s="1"/>
  <c r="AJ30" i="8" s="1"/>
  <c r="AG23" i="4"/>
  <c r="AI23" i="4" s="1"/>
  <c r="AJ23" i="4" s="1"/>
  <c r="AG12" i="7"/>
  <c r="AI12" i="7" s="1"/>
  <c r="AJ12" i="7" s="1"/>
  <c r="AG15" i="3"/>
  <c r="AI15" i="3" s="1"/>
  <c r="AJ15" i="3" s="1"/>
  <c r="AG70" i="4"/>
  <c r="AI70" i="4" s="1"/>
  <c r="AJ70" i="4" s="1"/>
  <c r="AH11" i="15"/>
  <c r="AJ11" i="15" s="1"/>
  <c r="AK11" i="15" s="1"/>
  <c r="AG89" i="8"/>
  <c r="AI89" i="8" s="1"/>
  <c r="AJ89" i="8" s="1"/>
  <c r="AG68" i="4"/>
  <c r="AI68" i="4" s="1"/>
  <c r="AJ68" i="4" s="1"/>
  <c r="AG9" i="9"/>
  <c r="AI9" i="9" s="1"/>
  <c r="AJ9" i="9" s="1"/>
  <c r="AG32" i="8"/>
  <c r="AI32" i="8" s="1"/>
  <c r="AJ32" i="8" s="1"/>
  <c r="AG98" i="8"/>
  <c r="AI98" i="8" s="1"/>
  <c r="AJ98" i="8" s="1"/>
  <c r="AM8" i="2"/>
  <c r="AO8" i="2" s="1"/>
  <c r="AP8" i="2" s="1"/>
  <c r="AG10" i="11"/>
  <c r="AI10" i="11" s="1"/>
  <c r="AJ10" i="11" s="1"/>
  <c r="AG8" i="10"/>
  <c r="AI8" i="10" s="1"/>
  <c r="AJ8" i="10" s="1"/>
  <c r="AG9" i="8"/>
  <c r="AI9" i="8" s="1"/>
  <c r="AJ9" i="8" s="1"/>
  <c r="AG6" i="4"/>
  <c r="AI6" i="4" s="1"/>
  <c r="AJ6" i="4" s="1"/>
  <c r="AG13" i="3"/>
  <c r="AI13" i="3" s="1"/>
  <c r="AJ13" i="3" s="1"/>
  <c r="AG18" i="11"/>
  <c r="AI18" i="11" s="1"/>
  <c r="AJ18" i="11" s="1"/>
  <c r="AG10" i="8"/>
  <c r="AI10" i="8" s="1"/>
  <c r="AJ10" i="8" s="1"/>
  <c r="AG7" i="4"/>
  <c r="AI7" i="4" s="1"/>
  <c r="AJ7" i="4" s="1"/>
  <c r="AG21" i="3"/>
  <c r="AI21" i="3" s="1"/>
  <c r="AJ21" i="3" s="1"/>
  <c r="AG14" i="12"/>
  <c r="AI14" i="12" s="1"/>
  <c r="AJ14" i="12" s="1"/>
  <c r="AG11" i="8"/>
  <c r="AI11" i="8" s="1"/>
  <c r="AJ11" i="8" s="1"/>
  <c r="AG8" i="4"/>
  <c r="AI8" i="4" s="1"/>
  <c r="AJ8" i="4" s="1"/>
  <c r="AG21" i="7"/>
  <c r="AI21" i="7" s="1"/>
  <c r="AJ21" i="7" s="1"/>
  <c r="AG28" i="3"/>
  <c r="AI28" i="3" s="1"/>
  <c r="AJ28" i="3" s="1"/>
  <c r="AH7" i="15"/>
  <c r="AJ7" i="15" s="1"/>
  <c r="AK7" i="15" s="1"/>
  <c r="AG5" i="11"/>
  <c r="AI5" i="11" s="1"/>
  <c r="AJ5" i="11" s="1"/>
  <c r="AG9" i="7"/>
  <c r="AI9" i="7" s="1"/>
  <c r="AJ9" i="7" s="1"/>
  <c r="AG6" i="3"/>
  <c r="AI6" i="3" s="1"/>
  <c r="AJ6" i="3" s="1"/>
  <c r="AG7" i="8"/>
  <c r="AI7" i="8" s="1"/>
  <c r="AJ7" i="8" s="1"/>
  <c r="AG48" i="8"/>
  <c r="AI48" i="8" s="1"/>
  <c r="AJ48" i="8" s="1"/>
  <c r="AG26" i="11"/>
  <c r="AI26" i="11" s="1"/>
  <c r="AJ26" i="11" s="1"/>
  <c r="AG43" i="8"/>
  <c r="AI43" i="8" s="1"/>
  <c r="AJ43" i="8" s="1"/>
  <c r="AG36" i="4"/>
  <c r="AI36" i="4" s="1"/>
  <c r="AJ36" i="4" s="1"/>
  <c r="AG31" i="3"/>
  <c r="AI31" i="3" s="1"/>
  <c r="AJ31" i="3" s="1"/>
  <c r="AG56" i="8"/>
  <c r="AI56" i="8" s="1"/>
  <c r="AJ56" i="8" s="1"/>
  <c r="AG45" i="4"/>
  <c r="AI45" i="4" s="1"/>
  <c r="AJ45" i="4" s="1"/>
  <c r="AG53" i="8"/>
  <c r="AI53" i="8" s="1"/>
  <c r="AJ53" i="8" s="1"/>
  <c r="AG22" i="9"/>
  <c r="AI22" i="9" s="1"/>
  <c r="AJ22" i="9" s="1"/>
  <c r="AG95" i="8"/>
  <c r="AI95" i="8" s="1"/>
  <c r="AJ95" i="8" s="1"/>
  <c r="AG49" i="8"/>
  <c r="AI49" i="8" s="1"/>
  <c r="AJ49" i="8" s="1"/>
  <c r="AG19" i="9"/>
  <c r="AI19" i="9" s="1"/>
  <c r="AJ19" i="9" s="1"/>
  <c r="AG82" i="8"/>
  <c r="AI82" i="8" s="1"/>
  <c r="AJ82" i="8" s="1"/>
  <c r="AG109" i="8"/>
  <c r="AI109" i="8" s="1"/>
  <c r="AJ109" i="8" s="1"/>
  <c r="AM10" i="2"/>
  <c r="AO10" i="2" s="1"/>
  <c r="AP10" i="2" s="1"/>
  <c r="AG15" i="9"/>
  <c r="AI15" i="9" s="1"/>
  <c r="AJ15" i="9" s="1"/>
  <c r="AG16" i="3"/>
  <c r="AI16" i="3" s="1"/>
  <c r="AJ16" i="3" s="1"/>
  <c r="AG24" i="11"/>
  <c r="AI24" i="11" s="1"/>
  <c r="AJ24" i="11" s="1"/>
  <c r="AG7" i="9"/>
  <c r="AI7" i="9" s="1"/>
  <c r="AJ7" i="9" s="1"/>
  <c r="AG22" i="8"/>
  <c r="AI22" i="8" s="1"/>
  <c r="AJ22" i="8" s="1"/>
  <c r="AG16" i="4"/>
  <c r="AI16" i="4" s="1"/>
  <c r="AJ16" i="4" s="1"/>
  <c r="AG20" i="7"/>
  <c r="AI20" i="7" s="1"/>
  <c r="AJ20" i="7" s="1"/>
  <c r="AG27" i="3"/>
  <c r="AI27" i="3" s="1"/>
  <c r="AJ27" i="3" s="1"/>
  <c r="AG31" i="4"/>
  <c r="AI31" i="4" s="1"/>
  <c r="AJ31" i="4" s="1"/>
  <c r="AG24" i="4"/>
  <c r="AI24" i="4" s="1"/>
  <c r="AJ24" i="4" s="1"/>
  <c r="AG5" i="19"/>
  <c r="AI5" i="19" s="1"/>
  <c r="AJ5" i="19" s="1"/>
  <c r="AG6" i="11"/>
  <c r="AI6" i="11" s="1"/>
  <c r="AJ6" i="11" s="1"/>
  <c r="AG7" i="3"/>
  <c r="AI7" i="3" s="1"/>
  <c r="AJ7" i="3" s="1"/>
  <c r="AG5" i="5"/>
  <c r="AI5" i="5" s="1"/>
  <c r="AJ5" i="5" s="1"/>
  <c r="AG83" i="8"/>
  <c r="AI83" i="8" s="1"/>
  <c r="AJ83" i="8" s="1"/>
  <c r="AG64" i="4"/>
  <c r="AI64" i="4" s="1"/>
  <c r="AJ64" i="4" s="1"/>
  <c r="AG123" i="8"/>
  <c r="AI123" i="8" s="1"/>
  <c r="AJ123" i="8" s="1"/>
  <c r="AG6" i="9"/>
  <c r="AI6" i="9" s="1"/>
  <c r="AJ6" i="9" s="1"/>
  <c r="AG55" i="8"/>
  <c r="AI55" i="8" s="1"/>
  <c r="AJ55" i="8" s="1"/>
  <c r="AG47" i="4"/>
  <c r="AI47" i="4" s="1"/>
  <c r="AJ47" i="4" s="1"/>
  <c r="AG74" i="8"/>
  <c r="AI74" i="8" s="1"/>
  <c r="AJ74" i="8" s="1"/>
  <c r="AG59" i="4"/>
  <c r="AI59" i="4" s="1"/>
  <c r="AJ59" i="4" s="1"/>
  <c r="AG23" i="9"/>
  <c r="AI23" i="9" s="1"/>
  <c r="AJ23" i="9" s="1"/>
  <c r="AG97" i="8"/>
  <c r="AI97" i="8" s="1"/>
  <c r="AJ97" i="8" s="1"/>
  <c r="AG66" i="8"/>
  <c r="AI66" i="8" s="1"/>
  <c r="AJ66" i="8" s="1"/>
  <c r="AG37" i="4"/>
  <c r="AI37" i="4" s="1"/>
  <c r="AJ37" i="4" s="1"/>
  <c r="AG61" i="8"/>
  <c r="AI61" i="8" s="1"/>
  <c r="AJ61" i="8" s="1"/>
  <c r="AG108" i="8"/>
  <c r="AI108" i="8" s="1"/>
  <c r="AJ108" i="8" s="1"/>
  <c r="AG87" i="8"/>
  <c r="AI87" i="8" s="1"/>
  <c r="AG67" i="4"/>
  <c r="AI67" i="4" s="1"/>
  <c r="AJ67" i="4" s="1"/>
  <c r="AG23" i="8"/>
  <c r="AI23" i="8" s="1"/>
  <c r="AJ23" i="8" s="1"/>
  <c r="AG17" i="4"/>
  <c r="AI17" i="4" s="1"/>
  <c r="AJ17" i="4" s="1"/>
  <c r="AG9" i="5"/>
  <c r="AI9" i="5" s="1"/>
  <c r="AJ9" i="5" s="1"/>
  <c r="AG7" i="12"/>
  <c r="AI7" i="12" s="1"/>
  <c r="AJ7" i="12" s="1"/>
  <c r="AG17" i="9"/>
  <c r="AI17" i="9" s="1"/>
  <c r="AJ17" i="9" s="1"/>
  <c r="AG76" i="8"/>
  <c r="AI76" i="8" s="1"/>
  <c r="AJ76" i="8" s="1"/>
  <c r="AG122" i="8"/>
  <c r="AI122" i="8" s="1"/>
  <c r="AJ122" i="8" s="1"/>
  <c r="AG101" i="8"/>
  <c r="AI101" i="8" s="1"/>
  <c r="AJ101" i="8" s="1"/>
  <c r="AG74" i="4"/>
  <c r="AI74" i="4" s="1"/>
  <c r="AG90" i="8"/>
  <c r="AI90" i="8" s="1"/>
  <c r="AJ90" i="8" s="1"/>
  <c r="AG69" i="4"/>
  <c r="AI69" i="4" s="1"/>
  <c r="AJ69" i="4" s="1"/>
  <c r="AG20" i="11"/>
  <c r="AI20" i="11" s="1"/>
  <c r="AG29" i="8"/>
  <c r="AI29" i="8" s="1"/>
  <c r="AJ29" i="8" s="1"/>
  <c r="AG21" i="4"/>
  <c r="AI21" i="4" s="1"/>
  <c r="AJ21" i="4" s="1"/>
  <c r="AG17" i="7"/>
  <c r="AI17" i="7" s="1"/>
  <c r="AJ17" i="7" s="1"/>
  <c r="AG23" i="3"/>
  <c r="AI23" i="3" s="1"/>
  <c r="AJ23" i="3" s="1"/>
  <c r="AG63" i="8"/>
  <c r="AI63" i="8" s="1"/>
  <c r="AJ63" i="8" s="1"/>
  <c r="AG22" i="4"/>
  <c r="AI22" i="4" s="1"/>
  <c r="AJ22" i="4" s="1"/>
  <c r="AG19" i="3"/>
  <c r="AI19" i="3" s="1"/>
  <c r="AJ19" i="3" s="1"/>
  <c r="AG6" i="14"/>
  <c r="AI6" i="14" s="1"/>
  <c r="AJ6" i="14" s="1"/>
  <c r="AG80" i="8"/>
  <c r="AI80" i="8" s="1"/>
  <c r="AJ80" i="8" s="1"/>
  <c r="AG61" i="4"/>
  <c r="AI61" i="4" s="1"/>
  <c r="AJ61" i="4" s="1"/>
  <c r="AG11" i="11"/>
  <c r="AI11" i="11" s="1"/>
  <c r="AJ11" i="11" s="1"/>
  <c r="AG25" i="8"/>
  <c r="AI25" i="8" s="1"/>
  <c r="AJ25" i="8" s="1"/>
  <c r="AG23" i="11"/>
  <c r="AI23" i="11" s="1"/>
  <c r="AJ23" i="11" s="1"/>
  <c r="AG33" i="8"/>
  <c r="AI33" i="8" s="1"/>
  <c r="AJ33" i="8" s="1"/>
  <c r="AG25" i="4"/>
  <c r="AI25" i="4" s="1"/>
  <c r="AJ25" i="4" s="1"/>
  <c r="AG19" i="7"/>
  <c r="AI19" i="7" s="1"/>
  <c r="AJ19" i="7" s="1"/>
  <c r="AG26" i="3"/>
  <c r="AI26" i="3" s="1"/>
  <c r="AJ26" i="3" s="1"/>
  <c r="AG26" i="9"/>
  <c r="AI26" i="9" s="1"/>
  <c r="AJ26" i="9" s="1"/>
  <c r="AG113" i="8"/>
  <c r="AI113" i="8" s="1"/>
  <c r="AJ113" i="8" s="1"/>
  <c r="AG30" i="9"/>
  <c r="AI30" i="9" s="1"/>
  <c r="AJ30" i="9" s="1"/>
  <c r="AG129" i="8"/>
  <c r="AI129" i="8" s="1"/>
  <c r="AJ129" i="8" s="1"/>
  <c r="AJ19" i="11"/>
  <c r="AG36" i="8"/>
  <c r="AI36" i="8" s="1"/>
  <c r="AJ36" i="8" s="1"/>
  <c r="AG29" i="4"/>
  <c r="AI29" i="4" s="1"/>
  <c r="AJ29" i="4" s="1"/>
  <c r="AG22" i="3"/>
  <c r="AI22" i="3" s="1"/>
  <c r="AJ22" i="3" s="1"/>
  <c r="AG72" i="8"/>
  <c r="AI72" i="8" s="1"/>
  <c r="AJ72" i="8" s="1"/>
  <c r="AG49" i="4"/>
  <c r="AI49" i="4" s="1"/>
  <c r="AJ49" i="4" s="1"/>
  <c r="AG27" i="9"/>
  <c r="AI27" i="9" s="1"/>
  <c r="AJ27" i="9" s="1"/>
  <c r="AG121" i="8"/>
  <c r="AI121" i="8" s="1"/>
  <c r="AJ121" i="8" s="1"/>
  <c r="AG96" i="8"/>
  <c r="AI96" i="8" s="1"/>
  <c r="AJ96" i="8" s="1"/>
  <c r="AG72" i="4"/>
  <c r="AI72" i="4" s="1"/>
  <c r="AJ72" i="4" s="1"/>
  <c r="AG118" i="8"/>
  <c r="AI118" i="8" s="1"/>
  <c r="AJ118" i="8" s="1"/>
  <c r="AG25" i="9"/>
  <c r="AI25" i="9" s="1"/>
  <c r="AJ25" i="9" s="1"/>
  <c r="AG102" i="8"/>
  <c r="AI102" i="8" s="1"/>
  <c r="AJ102" i="8" s="1"/>
  <c r="AG41" i="8"/>
  <c r="AI41" i="8" s="1"/>
  <c r="AJ41" i="8" s="1"/>
  <c r="AG34" i="4"/>
  <c r="AI34" i="4" s="1"/>
  <c r="AJ34" i="4" s="1"/>
  <c r="AG21" i="9"/>
  <c r="AI21" i="9" s="1"/>
  <c r="AJ21" i="9" s="1"/>
  <c r="AG91" i="8"/>
  <c r="AI91" i="8" s="1"/>
  <c r="AJ91" i="8" s="1"/>
  <c r="AG66" i="4"/>
  <c r="AI66" i="4" s="1"/>
  <c r="AJ66" i="4" s="1"/>
  <c r="AG86" i="8"/>
  <c r="AI86" i="8" s="1"/>
  <c r="AJ86" i="8" s="1"/>
  <c r="AH8" i="15"/>
  <c r="AJ8" i="15" s="1"/>
  <c r="AK8" i="15" s="1"/>
  <c r="AG6" i="8"/>
  <c r="AI6" i="8" s="1"/>
  <c r="AJ6" i="8" s="1"/>
  <c r="AG8" i="7"/>
  <c r="AI8" i="7" s="1"/>
  <c r="AJ8" i="7" s="1"/>
  <c r="AG111" i="8"/>
  <c r="AI111" i="8" s="1"/>
  <c r="AJ111" i="8" s="1"/>
  <c r="AG21" i="11"/>
  <c r="AI21" i="11" s="1"/>
  <c r="AJ21" i="11" s="1"/>
  <c r="AG10" i="9"/>
  <c r="AI10" i="9" s="1"/>
  <c r="AJ10" i="9" s="1"/>
  <c r="AG18" i="7"/>
  <c r="AI18" i="7" s="1"/>
  <c r="AJ18" i="7" s="1"/>
  <c r="AG24" i="3"/>
  <c r="AI24" i="3" s="1"/>
  <c r="AJ24" i="3" s="1"/>
  <c r="AG32" i="4"/>
  <c r="AI32" i="4" s="1"/>
  <c r="AJ32" i="4" s="1"/>
  <c r="AG38" i="8"/>
  <c r="AI38" i="8" s="1"/>
  <c r="AJ38" i="8" s="1"/>
  <c r="AG28" i="4"/>
  <c r="AI28" i="4" s="1"/>
  <c r="AJ28" i="4" s="1"/>
  <c r="AG35" i="8"/>
  <c r="AI35" i="8" s="1"/>
  <c r="AJ35" i="8" s="1"/>
  <c r="AG33" i="4"/>
  <c r="AI33" i="4" s="1"/>
  <c r="AJ33" i="4" s="1"/>
  <c r="AG39" i="8"/>
  <c r="AI39" i="8" s="1"/>
  <c r="AJ39" i="8" s="1"/>
  <c r="AG28" i="9"/>
  <c r="AI28" i="9" s="1"/>
  <c r="AJ28" i="9" s="1"/>
  <c r="AH10" i="15"/>
  <c r="AJ10" i="15" s="1"/>
  <c r="AG53" i="4"/>
  <c r="AI53" i="4" s="1"/>
  <c r="AG93" i="8"/>
  <c r="AI93" i="8" s="1"/>
  <c r="AJ93" i="8" s="1"/>
  <c r="AG50" i="4"/>
  <c r="AI50" i="4" s="1"/>
  <c r="AJ50" i="4" s="1"/>
  <c r="AG5" i="12"/>
  <c r="AI5" i="12" s="1"/>
  <c r="AG52" i="4"/>
  <c r="AI52" i="4" s="1"/>
  <c r="AG20" i="3"/>
  <c r="AI20" i="3" s="1"/>
  <c r="AJ20" i="3" s="1"/>
  <c r="AG68" i="8"/>
  <c r="AI68" i="8" s="1"/>
  <c r="AG104" i="8"/>
  <c r="AI104" i="8" s="1"/>
  <c r="AG116" i="8"/>
  <c r="AI116" i="8" s="1"/>
  <c r="AJ116" i="8" s="1"/>
  <c r="AJ6" i="19"/>
  <c r="AG20" i="8"/>
  <c r="AI20" i="8" s="1"/>
  <c r="AJ20" i="8" s="1"/>
  <c r="AG99" i="8"/>
  <c r="AI99" i="8" s="1"/>
  <c r="AJ99" i="8" s="1"/>
  <c r="AG124" i="8"/>
  <c r="AI124" i="8" s="1"/>
  <c r="AJ124" i="8" s="1"/>
  <c r="AG107" i="8"/>
  <c r="AI107" i="8" s="1"/>
  <c r="AJ107" i="8" s="1"/>
  <c r="AG120" i="8"/>
  <c r="AI120" i="8" s="1"/>
  <c r="AG81" i="8"/>
  <c r="AI81" i="8" s="1"/>
  <c r="AJ81" i="8" s="1"/>
  <c r="AG65" i="8"/>
  <c r="AI65" i="8" s="1"/>
  <c r="AJ65" i="8" s="1"/>
  <c r="AG62" i="8"/>
  <c r="AI62" i="8" s="1"/>
  <c r="AJ62" i="8" s="1"/>
  <c r="AG65" i="4"/>
  <c r="AI65" i="4" s="1"/>
  <c r="AJ65" i="4" s="1"/>
  <c r="AG59" i="8"/>
  <c r="AI59" i="8" s="1"/>
  <c r="AJ59" i="8" s="1"/>
  <c r="AG27" i="8"/>
  <c r="AI27" i="8" s="1"/>
  <c r="AJ27" i="8" s="1"/>
  <c r="AG21" i="8"/>
  <c r="AI21" i="8" s="1"/>
  <c r="AJ21" i="8" s="1"/>
  <c r="AG44" i="8"/>
  <c r="AI44" i="8" s="1"/>
  <c r="AJ44" i="8" s="1"/>
  <c r="AM5" i="13"/>
  <c r="AO5" i="13" s="1"/>
  <c r="AP5" i="13" s="1"/>
  <c r="AG112" i="8"/>
  <c r="AI112" i="8" s="1"/>
  <c r="AJ112" i="8" s="1"/>
  <c r="AG10" i="4"/>
  <c r="AI10" i="4" s="1"/>
  <c r="AJ10" i="4" s="1"/>
  <c r="AG71" i="4"/>
  <c r="AI71" i="4" s="1"/>
  <c r="AJ71" i="4" s="1"/>
  <c r="AG48" i="4"/>
  <c r="AI48" i="4" s="1"/>
  <c r="AG9" i="4"/>
  <c r="AI9" i="4" s="1"/>
  <c r="AJ9" i="4" s="1"/>
  <c r="AG51" i="4"/>
  <c r="AI51" i="4" s="1"/>
  <c r="AJ51" i="4" s="1"/>
  <c r="AG14" i="9"/>
  <c r="AI14" i="9" s="1"/>
  <c r="AJ14" i="9" s="1"/>
  <c r="AG12" i="19"/>
  <c r="AI12" i="19" s="1"/>
  <c r="AG78" i="4"/>
  <c r="AI78" i="4" s="1"/>
  <c r="AJ78" i="4" s="1"/>
  <c r="AG76" i="4"/>
  <c r="AI76" i="4" s="1"/>
  <c r="AJ76" i="4" s="1"/>
  <c r="AG43" i="4"/>
  <c r="AI43" i="4" s="1"/>
  <c r="AJ43" i="4" s="1"/>
  <c r="AG32" i="3"/>
  <c r="AI32" i="3" s="1"/>
  <c r="AJ32" i="3" s="1"/>
  <c r="AG75" i="4"/>
  <c r="AI75" i="4" s="1"/>
  <c r="AJ75" i="4" s="1"/>
  <c r="AG67" i="8"/>
  <c r="AI67" i="8" s="1"/>
  <c r="AJ67" i="8" s="1"/>
  <c r="AG47" i="8"/>
  <c r="AI47" i="8" s="1"/>
  <c r="AJ47" i="8" s="1"/>
  <c r="AG6" i="5"/>
  <c r="AI6" i="5" s="1"/>
  <c r="AJ6" i="5" s="1"/>
  <c r="AG27" i="4"/>
  <c r="AI27" i="4" s="1"/>
  <c r="AJ27" i="4" s="1"/>
  <c r="AG100" i="8"/>
  <c r="AI100" i="8" s="1"/>
  <c r="AJ100" i="8" s="1"/>
  <c r="AG19" i="4"/>
  <c r="AI19" i="4" s="1"/>
  <c r="AJ19" i="4" s="1"/>
  <c r="AG30" i="3"/>
  <c r="AI30" i="3" s="1"/>
  <c r="AJ30" i="3" s="1"/>
  <c r="AG25" i="11"/>
  <c r="AI25" i="11" s="1"/>
  <c r="AJ25" i="11" s="1"/>
  <c r="AG14" i="5"/>
  <c r="AI14" i="5" s="1"/>
  <c r="AJ14" i="5" s="1"/>
  <c r="AG11" i="4"/>
  <c r="AI11" i="4" s="1"/>
  <c r="AG13" i="11"/>
  <c r="AI13" i="11" s="1"/>
  <c r="AG51" i="8"/>
  <c r="AI51" i="8" s="1"/>
  <c r="AG103" i="8"/>
  <c r="AI103" i="8" s="1"/>
  <c r="AJ103" i="8" s="1"/>
  <c r="AG105" i="8"/>
  <c r="AI105" i="8" s="1"/>
  <c r="AJ105" i="8" s="1"/>
  <c r="AG106" i="8"/>
  <c r="AI106" i="8" s="1"/>
  <c r="AJ106" i="8" s="1"/>
  <c r="AG94" i="8"/>
  <c r="AI94" i="8" s="1"/>
  <c r="AJ94" i="8" s="1"/>
  <c r="AG92" i="8"/>
  <c r="AI92" i="8" s="1"/>
  <c r="AJ92" i="8" s="1"/>
  <c r="AG110" i="8"/>
  <c r="AI110" i="8" s="1"/>
  <c r="AG13" i="7"/>
  <c r="AI13" i="7" s="1"/>
  <c r="AJ13" i="7" s="1"/>
  <c r="AG15" i="11"/>
  <c r="AI15" i="11" s="1"/>
  <c r="AJ15" i="11" s="1"/>
  <c r="AG11" i="10"/>
  <c r="AI11" i="10" s="1"/>
  <c r="AJ11" i="10" s="1"/>
  <c r="AG8" i="8"/>
  <c r="AI8" i="8" s="1"/>
  <c r="AG10" i="7"/>
  <c r="AI10" i="7" s="1"/>
  <c r="AG5" i="4"/>
  <c r="AI5" i="4" s="1"/>
  <c r="AJ5" i="4" s="1"/>
  <c r="AG8" i="3"/>
  <c r="AI8" i="3" s="1"/>
  <c r="AJ8" i="3" s="1"/>
  <c r="AG7" i="11"/>
  <c r="AI7" i="11" s="1"/>
  <c r="AJ7" i="11" s="1"/>
  <c r="AG6" i="10"/>
  <c r="AI6" i="10" s="1"/>
  <c r="AG58" i="4"/>
  <c r="AI58" i="4" s="1"/>
  <c r="AJ58" i="4" s="1"/>
  <c r="AG56" i="4"/>
  <c r="AI56" i="4" s="1"/>
  <c r="AJ56" i="4" s="1"/>
  <c r="AG26" i="4"/>
  <c r="AI26" i="4" s="1"/>
  <c r="AJ26" i="4" s="1"/>
  <c r="AG52" i="8"/>
  <c r="AI52" i="8" s="1"/>
  <c r="AJ52" i="8" s="1"/>
  <c r="AG44" i="4"/>
  <c r="AI44" i="4" s="1"/>
  <c r="AJ44" i="4" s="1"/>
  <c r="AG54" i="8"/>
  <c r="AI54" i="8" s="1"/>
  <c r="AJ54" i="8" s="1"/>
  <c r="AG46" i="4"/>
  <c r="AI46" i="4" s="1"/>
  <c r="AJ46" i="4" s="1"/>
  <c r="AG28" i="8"/>
  <c r="AI28" i="8" s="1"/>
  <c r="AJ28" i="8" s="1"/>
  <c r="AG60" i="8"/>
  <c r="AI60" i="8" s="1"/>
  <c r="AJ60" i="8" s="1"/>
  <c r="AG117" i="8"/>
  <c r="AI117" i="8" s="1"/>
  <c r="AJ117" i="8" s="1"/>
  <c r="AG42" i="4"/>
  <c r="AI42" i="4" s="1"/>
  <c r="AJ42" i="4" s="1"/>
  <c r="AG57" i="4"/>
  <c r="AI57" i="4" s="1"/>
  <c r="AJ57" i="4" s="1"/>
  <c r="AG85" i="8"/>
  <c r="AI85" i="8" s="1"/>
  <c r="AJ85" i="8" s="1"/>
  <c r="AG26" i="8"/>
  <c r="AI26" i="8" s="1"/>
  <c r="AJ26" i="8" s="1"/>
  <c r="AG16" i="8"/>
  <c r="AI16" i="8" s="1"/>
  <c r="AJ16" i="8" s="1"/>
  <c r="AM6" i="13"/>
  <c r="AO6" i="13" s="1"/>
  <c r="AP6" i="13" s="1"/>
  <c r="AM11" i="2"/>
  <c r="AO11" i="2" s="1"/>
  <c r="AP11" i="2" s="1"/>
  <c r="AG15" i="8"/>
  <c r="AI15" i="8" s="1"/>
  <c r="AJ15" i="8" s="1"/>
  <c r="AG73" i="8"/>
  <c r="AI73" i="8" s="1"/>
  <c r="AJ73" i="8" s="1"/>
  <c r="AG70" i="8"/>
  <c r="AI70" i="8" s="1"/>
  <c r="AG75" i="8"/>
  <c r="AI75" i="8" s="1"/>
  <c r="AJ75" i="8" s="1"/>
  <c r="AG34" i="8"/>
  <c r="AI34" i="8" s="1"/>
  <c r="AJ34" i="8" s="1"/>
  <c r="AH14" i="15"/>
  <c r="AJ14" i="15" s="1"/>
  <c r="AK14" i="15" s="1"/>
  <c r="AG119" i="8"/>
  <c r="AI119" i="8" s="1"/>
  <c r="AG33" i="3"/>
  <c r="AI33" i="3" s="1"/>
  <c r="AJ33" i="3" s="1"/>
  <c r="AG28" i="11"/>
  <c r="AI28" i="11" s="1"/>
  <c r="AJ28" i="11" s="1"/>
  <c r="AG126" i="8"/>
  <c r="AI126" i="8" s="1"/>
  <c r="AJ126" i="8" s="1"/>
  <c r="AG29" i="11"/>
  <c r="AI29" i="11" s="1"/>
  <c r="AJ29" i="11" s="1"/>
  <c r="AG16" i="9"/>
  <c r="AI16" i="9" s="1"/>
  <c r="AJ16" i="9" s="1"/>
  <c r="AG34" i="3"/>
  <c r="AI34" i="3" s="1"/>
  <c r="AJ34" i="3" s="1"/>
  <c r="AG79" i="8"/>
  <c r="AI79" i="8" s="1"/>
  <c r="AJ79" i="8" s="1"/>
  <c r="AG125" i="8"/>
  <c r="AI125" i="8" s="1"/>
  <c r="AJ125" i="8" s="1"/>
  <c r="AG29" i="9"/>
  <c r="AI29" i="9" s="1"/>
  <c r="AJ29" i="9" s="1"/>
  <c r="AG128" i="8"/>
  <c r="AI128" i="8" s="1"/>
  <c r="AJ128" i="8" s="1"/>
  <c r="AG88" i="8"/>
  <c r="AI88" i="8" s="1"/>
  <c r="AJ88" i="8" s="1"/>
  <c r="AJ14" i="11"/>
  <c r="AJ52" i="4"/>
  <c r="AJ60" i="4"/>
  <c r="AJ9" i="19"/>
  <c r="AJ7" i="19"/>
  <c r="AJ12" i="19"/>
  <c r="AJ7" i="18"/>
  <c r="AJ9" i="18"/>
  <c r="AJ6" i="18"/>
  <c r="AJ8" i="18"/>
  <c r="AP5" i="17"/>
  <c r="AP7" i="17"/>
  <c r="AP9" i="17"/>
  <c r="AP6" i="17"/>
  <c r="AP8" i="17"/>
  <c r="AJ5" i="16"/>
  <c r="AJ7" i="16"/>
  <c r="AJ9" i="16"/>
  <c r="AJ6" i="16"/>
  <c r="AJ8" i="16"/>
  <c r="AK5" i="15"/>
  <c r="AK6" i="15"/>
  <c r="AK9" i="15"/>
  <c r="AK10" i="15"/>
  <c r="AJ9" i="14"/>
  <c r="AP7" i="13"/>
  <c r="AJ5" i="12"/>
  <c r="AJ9" i="12"/>
  <c r="AJ13" i="12"/>
  <c r="AJ15" i="12"/>
  <c r="AJ12" i="11"/>
  <c r="AJ13" i="11"/>
  <c r="AJ20" i="11"/>
  <c r="AJ5" i="10"/>
  <c r="AJ6" i="10"/>
  <c r="AJ132" i="8"/>
  <c r="AJ131" i="8"/>
  <c r="AJ31" i="9"/>
  <c r="AJ18" i="9"/>
  <c r="AJ20" i="9"/>
  <c r="AJ5" i="8"/>
  <c r="AJ17" i="8"/>
  <c r="AJ19" i="8"/>
  <c r="AJ31" i="8"/>
  <c r="AJ51" i="8"/>
  <c r="AJ69" i="8"/>
  <c r="AJ77" i="8"/>
  <c r="AJ87" i="8"/>
  <c r="AJ120" i="8"/>
  <c r="AJ130" i="8"/>
  <c r="AJ8" i="8"/>
  <c r="AJ18" i="8"/>
  <c r="AJ24" i="8"/>
  <c r="AJ40" i="8"/>
  <c r="AJ42" i="8"/>
  <c r="AJ68" i="8"/>
  <c r="AJ70" i="8"/>
  <c r="AJ78" i="8"/>
  <c r="AJ104" i="8"/>
  <c r="AJ110" i="8"/>
  <c r="AJ114" i="8"/>
  <c r="AJ115" i="8"/>
  <c r="AJ119" i="8"/>
  <c r="AJ18" i="4"/>
  <c r="AJ48" i="4"/>
  <c r="AJ11" i="4"/>
  <c r="AJ12" i="4"/>
  <c r="AJ13" i="4"/>
  <c r="AJ35" i="4"/>
  <c r="AJ53" i="4"/>
  <c r="AJ63" i="4"/>
  <c r="AJ74" i="4"/>
  <c r="AJ79" i="4"/>
  <c r="AP5" i="2"/>
  <c r="AP7" i="2"/>
  <c r="AP9" i="2"/>
  <c r="AM6" i="2"/>
  <c r="AO6" i="2" s="1"/>
  <c r="AP6" i="2" s="1"/>
  <c r="AJ16" i="7"/>
  <c r="AJ15" i="7"/>
  <c r="AJ7" i="7"/>
  <c r="AJ6" i="7"/>
  <c r="AJ5" i="7"/>
  <c r="AJ10" i="7"/>
  <c r="AJ8" i="5"/>
  <c r="AJ5" i="3"/>
  <c r="AJ14" i="3"/>
</calcChain>
</file>

<file path=xl/sharedStrings.xml><?xml version="1.0" encoding="utf-8"?>
<sst xmlns="http://schemas.openxmlformats.org/spreadsheetml/2006/main" count="1245" uniqueCount="205">
  <si>
    <t>Τεχνικές  όριο 30 μονάδες</t>
  </si>
  <si>
    <t xml:space="preserve">Σύνολο Μορίων για το 5πλασιο </t>
  </si>
  <si>
    <t>ΤΕΛΙΚΗ ΒΑΘΜΟΛΟΓΙΑ</t>
  </si>
  <si>
    <t>ΑΡ. ΠΡΩΤ. ΥΠΟΨΗΦΙΟΥ</t>
  </si>
  <si>
    <t>ΣΥΝΟΛΟ</t>
  </si>
  <si>
    <t>Πρόσφατη κλινική εμπειρία με κριτήριο τον χώρο εργασίας /Όριο 50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</si>
  <si>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</si>
  <si>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</si>
  <si>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</si>
  <si>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</si>
  <si>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</si>
  <si>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</si>
  <si>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</si>
  <si>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Διοικητικές ικανότητες/ Όριο 50</t>
  </si>
  <si>
    <t>Προσωπικές Ερωτήσεις/ Όριο 50</t>
  </si>
  <si>
    <t>Κλινική εμπειρία με κριτήριο τις ιατρικές πράξεις / Όριο 100</t>
  </si>
  <si>
    <t>Σύνολο Συνέντευξης όριο 250</t>
  </si>
  <si>
    <t>Αναλογία 80% των μοριοδοτούμενων κριτηρίων επί του τελικού βαθμού</t>
  </si>
  <si>
    <t>Αναλογία 20% της συνέντευξης επί του τελικού βαθμού</t>
  </si>
  <si>
    <t>Αριθμός Ασθενών που εξετάσατε/ Όριο 35</t>
  </si>
  <si>
    <t>ΟΝΟΜΑΤΕΠΩΝΥΜΟ ΥΠΟΨΗΦΙΟΥ</t>
  </si>
  <si>
    <t xml:space="preserve">Σύνολο Μορίων των Υποψηφίων του 5πλασιο αριθμού των προκηρυγμένων θέσεων </t>
  </si>
  <si>
    <t>Προσωπικές Ερωτήσεις όριο 50</t>
  </si>
  <si>
    <t>Σύνολο Συνέντευξης όριο 200</t>
  </si>
  <si>
    <t>Αναλογία 83% των μοριοδοτούμενων κριτηρίων επί του τελικού βαθμού</t>
  </si>
  <si>
    <t>Αναλογία 17% της συνέντευξης επί του τελικού βαθμού</t>
  </si>
  <si>
    <t>36/4337</t>
  </si>
  <si>
    <t>36/4492</t>
  </si>
  <si>
    <t>19/3897</t>
  </si>
  <si>
    <t>36/4245</t>
  </si>
  <si>
    <t>14/4618</t>
  </si>
  <si>
    <t>36/4314</t>
  </si>
  <si>
    <t>41/4641</t>
  </si>
  <si>
    <t>14/4451</t>
  </si>
  <si>
    <t>36/4025</t>
  </si>
  <si>
    <t>19/4396</t>
  </si>
  <si>
    <t>41/4377</t>
  </si>
  <si>
    <t>14/4104</t>
  </si>
  <si>
    <t>14/4554</t>
  </si>
  <si>
    <t>14/3966</t>
  </si>
  <si>
    <t>41/3994</t>
  </si>
  <si>
    <t>7/3913</t>
  </si>
  <si>
    <t>36/4299</t>
  </si>
  <si>
    <t>36/4397</t>
  </si>
  <si>
    <t>14/3980</t>
  </si>
  <si>
    <t>14/4036</t>
  </si>
  <si>
    <t>19/4381</t>
  </si>
  <si>
    <t>36/4690</t>
  </si>
  <si>
    <t>14/4823</t>
  </si>
  <si>
    <t>19/4572</t>
  </si>
  <si>
    <t>14/4652</t>
  </si>
  <si>
    <t>41/4981</t>
  </si>
  <si>
    <t>19/4105</t>
  </si>
  <si>
    <t>36/5042</t>
  </si>
  <si>
    <t>36/4358</t>
  </si>
  <si>
    <t>14/4419</t>
  </si>
  <si>
    <t>19/4048</t>
  </si>
  <si>
    <t>7/4250</t>
  </si>
  <si>
    <t>19/4181</t>
  </si>
  <si>
    <t>7/4010</t>
  </si>
  <si>
    <t>36/5070</t>
  </si>
  <si>
    <t>36/4913</t>
  </si>
  <si>
    <t>36/4538</t>
  </si>
  <si>
    <t>36/4270</t>
  </si>
  <si>
    <t>36/4872</t>
  </si>
  <si>
    <t>36/4676</t>
  </si>
  <si>
    <t>36/5134</t>
  </si>
  <si>
    <t>14/4410</t>
  </si>
  <si>
    <t>36/3984</t>
  </si>
  <si>
    <t>19/4053</t>
  </si>
  <si>
    <t>19/4229</t>
  </si>
  <si>
    <t>19/4223</t>
  </si>
  <si>
    <t>7/4580</t>
  </si>
  <si>
    <t>41/4622</t>
  </si>
  <si>
    <t>41/4144</t>
  </si>
  <si>
    <t>36/4058</t>
  </si>
  <si>
    <t>36/5001</t>
  </si>
  <si>
    <t>19/4564</t>
  </si>
  <si>
    <t>36/4440</t>
  </si>
  <si>
    <t>7/5107</t>
  </si>
  <si>
    <t>41/4428</t>
  </si>
  <si>
    <t>14/4176</t>
  </si>
  <si>
    <t>14/3972</t>
  </si>
  <si>
    <t>36/4009</t>
  </si>
  <si>
    <t>41/4248</t>
  </si>
  <si>
    <t>19/4390</t>
  </si>
  <si>
    <t>19/4375</t>
  </si>
  <si>
    <t>41/4304</t>
  </si>
  <si>
    <t>41/4240</t>
  </si>
  <si>
    <t>36/4084</t>
  </si>
  <si>
    <t>19/4801</t>
  </si>
  <si>
    <t>14/4289</t>
  </si>
  <si>
    <t>36/4530</t>
  </si>
  <si>
    <t>36/4324</t>
  </si>
  <si>
    <t>14/3981</t>
  </si>
  <si>
    <t>7/4350</t>
  </si>
  <si>
    <t>36/4807</t>
  </si>
  <si>
    <t>36/4791</t>
  </si>
  <si>
    <t>36/4842</t>
  </si>
  <si>
    <t>7/4142</t>
  </si>
  <si>
    <t>7/3846</t>
  </si>
  <si>
    <t>19/4147</t>
  </si>
  <si>
    <t>36/4194</t>
  </si>
  <si>
    <t>19/4558</t>
  </si>
  <si>
    <t>14/5114</t>
  </si>
  <si>
    <t>36/4198</t>
  </si>
  <si>
    <t>14/4885</t>
  </si>
  <si>
    <t>7/5097</t>
  </si>
  <si>
    <t>36/4462</t>
  </si>
  <si>
    <t>36/4459</t>
  </si>
  <si>
    <t>7/4948</t>
  </si>
  <si>
    <t>36/4916</t>
  </si>
  <si>
    <t>41/4679</t>
  </si>
  <si>
    <t>36/4254</t>
  </si>
  <si>
    <t>36/4150</t>
  </si>
  <si>
    <t>7/3925</t>
  </si>
  <si>
    <t>14/4599</t>
  </si>
  <si>
    <t>19/4788</t>
  </si>
  <si>
    <t>14/4379</t>
  </si>
  <si>
    <t>36/4258</t>
  </si>
  <si>
    <t>19/4193</t>
  </si>
  <si>
    <t>36/4146</t>
  </si>
  <si>
    <t>36/4201</t>
  </si>
  <si>
    <t>36/4365</t>
  </si>
  <si>
    <t>36/4291</t>
  </si>
  <si>
    <t>7/4886</t>
  </si>
  <si>
    <t>41/4133</t>
  </si>
  <si>
    <t>36/4359</t>
  </si>
  <si>
    <t>36/4474</t>
  </si>
  <si>
    <t>7/4020</t>
  </si>
  <si>
    <t>36/3969</t>
  </si>
  <si>
    <t>14/4829</t>
  </si>
  <si>
    <t>19/4401</t>
  </si>
  <si>
    <t>36/3950</t>
  </si>
  <si>
    <t>14/4548</t>
  </si>
  <si>
    <t>36/4567</t>
  </si>
  <si>
    <t>7/4828</t>
  </si>
  <si>
    <t>14/4294</t>
  </si>
  <si>
    <t>19/4773</t>
  </si>
  <si>
    <t>19/4303</t>
  </si>
  <si>
    <t>14/4464</t>
  </si>
  <si>
    <t>14/4352</t>
  </si>
  <si>
    <t>36/4331</t>
  </si>
  <si>
    <t>14/4171</t>
  </si>
  <si>
    <t>14/4103</t>
  </si>
  <si>
    <t>41/4769</t>
  </si>
  <si>
    <t>14/4715</t>
  </si>
  <si>
    <t>36/5082</t>
  </si>
  <si>
    <t>36/4357</t>
  </si>
  <si>
    <t>14/3976</t>
  </si>
  <si>
    <t>19/4954</t>
  </si>
  <si>
    <t>36/4669</t>
  </si>
  <si>
    <t>14/4582</t>
  </si>
  <si>
    <t>36/5098</t>
  </si>
  <si>
    <t>36/4511</t>
  </si>
  <si>
    <t>36/4864</t>
  </si>
  <si>
    <t>36/3927</t>
  </si>
  <si>
    <t>36/4679</t>
  </si>
  <si>
    <t>36/3944</t>
  </si>
  <si>
    <t>14/5041</t>
  </si>
  <si>
    <t>36/4684</t>
  </si>
  <si>
    <t>36/4795</t>
  </si>
  <si>
    <t>14/5088</t>
  </si>
  <si>
    <t>36/4398</t>
  </si>
  <si>
    <t>14/4844</t>
  </si>
  <si>
    <t>36/4989</t>
  </si>
  <si>
    <t>14/4762</t>
  </si>
  <si>
    <t>14/4645</t>
  </si>
  <si>
    <t>14/4907</t>
  </si>
  <si>
    <t>36/4437</t>
  </si>
  <si>
    <t>14/4672</t>
  </si>
  <si>
    <t>14/4635</t>
  </si>
  <si>
    <t>ΔΕΝ ΠΡΟΣΗΛΘΕ</t>
  </si>
  <si>
    <t>ΣΥΝΕΝΤΕΥΞΗ ΥΠΟΨΗΦΙΩΝ ΓΙΑ ΘΕΣΕΙΣ ΜΕΘ - ΔΙΕΥΘΥΝΤΗ / ΕΙΔΙΚΟΤΗΤΑΣ  ΑΝΑΙΣΘΗΣΙΟΛΟΓΙΑΣ ή ΕΣΩΤΕΡΙΚΗΣ ΠΑΘΟΛΟΓΙΑΣ ή  ΚΑΡΔΙΟΛΟΓΙΑΣ ή ΠΝΕΥΜΟΝΟΛΟΓΙΑΣ-ΦΥΜΑΤΙΟΛΟΓΙΑΣ ή ΧΕΙΡΟΥΡΓΙΚΗΣ Μ.Ε.Θ /  Γ.Ν.Ν.Θ.Α. "Η ΣΩΤΗΡΙΑ" (ΑΡ.ΠΡΩΤ. ΕΓΚΡΙΣΗΣ. Γ4α/Γ.Π. 54849/21-9-2020 ΟΡΘΗ ΕΠΑΝΑΛΗΨΗ)</t>
  </si>
  <si>
    <t xml:space="preserve">ΣΥΝΕΝΤΕΥΞΗ ΥΠΟΨΗΦΙΩΝ ΓΙΑ ΘΕΣΕΙΣ ΜΕΘ - ΕΠΙΜΕΛΗΤΩΝ Β'  / ΕΙΔΙΚΟΤΗΤΑΣ ΕΣΩΤΕΡΙΚΗΣ ΠΑΘΟΛΟΓΙΑΣ ή ΚΑΡΔΙΟΛΟΓΙΑΣ ή ΠΝΕΥΜΟΝΟΛΟΓΙΑΣ-ΦΥΜΑΤΙΟΛΟΓΙΑΣ ή ΧΕΙΡΟΥΡΓΙΚΗΣ ή ΑΝΑΙΣΘΗΣΙΟΛΟΓΙΑΣ ή ΝΕΦΡΟΛΟΓΙΑΣ Μ.Ε.Θ. / Γ.Ν. "ΕΛΕΝΑ ΒΕΝΙΖΕΛΟΥ-ΑΛΕΞΑΝΔΡΑ" -ΟΡΓΑΝΙΚΗ ΜΟΝΑΔΑ ΤΗΣ ΕΔΡΑΣ "ΑΛΕΞΑΝΔΡΑ"(ΑΡ.ΠΡΩΤ. ΕΓΚΡΙΣΗΣ. Γ4α/Γ.Π. 54849/21-9-2020 ΟΡΘΗ ΕΠΑΝΑΛΗΨΗ)   
</t>
  </si>
  <si>
    <t xml:space="preserve">ΣΥΝΕΝΤΕΥΞΗ ΥΠΟΨΗΦΙΩΝ ΓΙΑ ΘΕΣΕΙΣ ΜΕΘ - ΕΠΙΜΕΛΗΤΩΝ Β'  / ΕΙΔΙΚΟΤΗΤΑΣ ΕΣΩΤΕΡΙΚΗΣ ΠΑΘΟΛΟΓΙΑΣ ή ΚΑΡΔΙΟΛΟΓΙΑΣ ή ΠΝΕΥΜΟΝΟΛΟΓΙΑΣ-ΦΥΜΑΤΙΟΛΟΓΙΑΣ ή ΧΕΙΡΟΥΡΓΙΚΗΣ ή ΑΝΑΙΣΘΗΣΙΟΛΟΓΙΑΣ ή ΝΕΦΡΟΛΟΓΙΑΣ Μ.Ε.Θ. / Γ.Ν.Α. "ΚΟΡΓΙΑΛΕΝΕΙΟ - ΜΠΕΝΑΚΕΙΟ" ΕΕΣ.(ΑΡ.ΠΡΩΤ. ΕΓΚΡΙΣΗΣ. Γ4α/Γ.Π. 54849/21-9-2020 ΟΡΘΗ ΕΠΑΝΑΛΗΨΗ)
</t>
  </si>
  <si>
    <t xml:space="preserve">ΣΥΝΕΝΤΕΥΞΗ ΥΠΟΨΗΦΙΩΝ ΓΙΑ ΘΕΣΕΙΣ ΜΕΘ - ΕΠΙΜΕΛΗΤΩΝ Β'  / ΕΙΔΙΚΟΤΗΤΑΣ ΕΣΩΤΕΡΙΚΗΣ ΠΑΘΟΛΟΓΙΑΣ ή ΚΑΡΔΙΟΛΟΓΙΑΣ ή ΠΝΕΥΜΟΝΟΛΟΓΙΑΣ-ΦΥΜΑΤΙΟΛΟΓΙΑΣ ή ΧΕΙΡΟΥΡΓΙΚΗΣ ή ΑΝΑΙΣΘΗΣΙΟΛΟΓΙΑΣ ή ΝΕΦΡΟΛΟΓΙΑΣ Μ.Ε.Θ. / Γ.Ν.Α. "ΛΑΪΚΟ"(ΑΡ.ΠΡΩΤ. ΕΓΚΡΙΣΗΣ. Γ4α/Γ.Π. 54849/21-9-2020 ΟΡΘΗ ΕΠΑΝΑΛΗΨΗ)
</t>
  </si>
  <si>
    <t>ΣΥΝΕΝΤΕΥΞΗ ΥΠΟΨΗΦΙΩΝ ΓΙΑ ΘΕΣΕΙΣ ΜΕΘ - ΕΠΙΜΕΛΗΤΗ Α΄ / ΕΙΔΙΚΟΤΗΤΑΣ  ΑΝΑΙΣΘΗΣΙΟΛΟΓΙΑΣ ή ΕΣΩΤΕΡΙΚΗΣ ΠΑΘΟΛΟΓΙΑΣ ή  ΚΑΡΔΙΟΛΟΓΙΑΣ ή ΠΝΕΥΜΟΝΟΛΟΓΙΑΣ-ΦΥΜΑΤΙΟΛΟΓΙΑΣ ή ΧΕΙΡΟΥΡΓΙΚΗΣ Μ.Ε.Θ /  Γ.Ν.Ν.Θ.Α. "Η ΣΩΤΗΡΙΑ"(ΑΡ.ΠΡΩΤ. ΕΓΚΡΙΣΗΣ. Γ4α/Γ.Π. 54849/21-9-2020 ΟΡΘΗ ΕΠΑΝΑΛΗΨΗ)</t>
  </si>
  <si>
    <t xml:space="preserve">ΣΥΝΕΝΤΕΥΞΗ ΥΠΟΨΗΦΙΩΝ ΓΙΑ ΘΕΣΕΙΣ ΜΕΘ - ΕΠΙΜΕΛΗΤΩΝ Β'  / ΕΙΔΙΚΟΤΗΤΑΣ ΕΣΩΤΕΡΙΚΗΣ ΠΑΘΟΛΟΓΙΑΣ ή ΚΑΡΔΙΟΛΟΓΙΑΣ ή ΠΝΕΥΜΟΝΟΛΟΓΙΑΣ-ΦΥΜΑΤΙΟΛΟΓΙΑΣ ή ΧΕΙΡΟΥΡΓΙΚΗΣ ή ΑΝΑΙΣΘΗΣΙΟΛΟΓΙΑΣ ή ΝΕΦΡΟΛΟΓΙΑΣ Μ.Ε.Θ. / Γ.Ν.Α. ΚΑΤ(ΑΡ.ΠΡΩΤ.  ΕΓΚΡΙΣΗΣ. Γ4α/Γ.Π. 54849/21-9-2020 ΟΡΘΗ ΕΠΑΝΑΛΗΨΗ)
</t>
  </si>
  <si>
    <t>ΣΥΝΕΝΤΕΥΞΗ ΥΠΟΨΗΦΙΩΝ ΓΙΑ ΘΕΣΕΙΣ ΜΕΘ - ΕΠΙΜΕΛΗΤΗ Β΄ / ΕΙΔΙΚΟΤΗΤΑΣ  ΑΝΑΙΣΘΗΣΙΟΛΟΓΙΑΣ ή ΕΣΩΤΕΡΙΚΗΣ ΠΑΘΟΛΟΓΙΑΣ ή  ΚΑΡΔΙΟΛΟΓΙΑΣ ή ΠΝΕΥΜΟΝΟΛΟΓΙΑΣ-ΦΥΜΑΤΙΟΛΟΓΙΑΣ ή ΧΕΙΡΟΥΡΓΙΚΗΣ Μ.Ε.Θ /  Γ.Ν.Ν.Θ.Α. "Η ΣΩΤΗΡΙΑ"(ΑΡ.ΠΡΩΤ. ΕΓΚΡΙΣΗΣ. Γ4α/Γ.Π. 54849/21-9-2020 ΟΡΘΗ ΕΠΑΝΑΛΗΨΗ)</t>
  </si>
  <si>
    <t>ΣΥΝΕΝΤΕΥΞΗ ΥΠΟΨΗΦΙΩΝ ΓΙΑ ΘΕΣΕΙΣ ΜΕΘ - ΕΠΙΜΕΛΗΤΩΝ Β΄ / ΕΙΔΙΚΟΤΗΤΑΣ ΕΣΩΤΕΡΙΚΗΣ ΠΑΘΟΛΟΓΙΑΣ Μ.Ε.Θ. /  Γ.Ν.Α. ΕΥΑΓΓΕΛΙΣΜΟΣ-ΟΦΘΑΛΜΙΑΤΡΕΙΟ ΑΘΗΝΩΝ - ΠΟΛΥΚΛΙΝΙΚΗ (ΟΡΓΑΝΙΚΗ ΜΟΝΑΔΑ ΤΗΣ ΕΔΡΑΣ "ΕΥΑΓΓΕΛΙΣΜΟΣ"(ΑΡ.ΠΡΩΤ. ΕΓΚΡΙΣΗΣ. Γ4α/Γ.Π. 54849/21-9-2020 ΟΡΘΗ ΕΠΑΝΑΛΗΨΗ)</t>
  </si>
  <si>
    <t xml:space="preserve">ΣΥΝΕΝΤΕΥΞΗ ΥΠΟΨΗΦΙΩΝ ΓΙΑ ΘΕΣΕΙΣ ΜΕΘ - ΕΠΙΜΕΛΗΤΩΝ Β'  / ΕΙΔΙΚΟΤΗΤΑΣ ΕΣΩΤΕΡΙΚΗΣ ΠΑΘΟΛΟΓΙΑΣ ή ΚΑΡΔΙΟΛΟΓΙΑΣ ή ΠΝΕΥΜΟΝΟΛΟΓΙΑΣ-ΦΥΜΑΤΙΟΛΟΓΙΑΣ ή ΧΕΙΡΟΥΡΓΙΚΗΣ ή ΑΝΑΙΣΘΗΣΙΟΛΟΓΙΑΣ ή ΝΕΦΡΟΛΟΓΙΑΣ Μ.Ε.Θ. / Α.Ο.Ν.Α. "Ο ΑΓΙΟΣ ΣΑΒΒΑΣ"(ΑΡ.ΠΡΩΤ.  ΕΓΚΡΙΣΗΣ. Γ4α/Γ.Π. 54849/21-9-2020 ΟΡΘΗ ΕΠΑΝΑΛΗΨΗ)
</t>
  </si>
  <si>
    <t xml:space="preserve">ΣΥΝΕΝΤΕΥΞΗ ΥΠΟΨΗΦΙΩΝ ΓΙΑ ΘΕΣΕΙΣ ΜΕΘ - ΕΠΙΜΕΛΗΤΩΝ Β'  / ΕΙΔΙΚΟΤΗΤΑΣ ΕΣΩΤΕΡΙΚΗΣ ΠΑΘΟΛΟΓΙΑΣ ή ΚΑΡΔΙΟΛΟΓΙΑΣ ή ΠΝΕΥΜΟΝΟΛΟΓΙΑΣ-ΦΥΜΑΤΙΟΛΟΓΙΑΣ ή ΧΕΙΡΟΥΡΓΙΚΗΣ ή ΑΝΑΙΣΘΗΣΙΟΛΟΓΙΑΣ ή ΝΕΦΡΟΛΟΓΙΑΣ Μ.Ε.Θ. / Γ.Ν.Α. "ΙΠΠΟΚΡΑΤΕΙΟ" (ΑΡ.ΠΡΩΤ.  ΕΓΚΡΙΣΗΣ. Γ4α/Γ.Π. 54849/21-9-2020 ΟΡΘΗ ΕΠΑΝΑΛΗΨΗ)
</t>
  </si>
  <si>
    <t xml:space="preserve">ΣΥΝΕΝΤΕΥΞΗ ΥΠΟΨΗΦΙΩΝ ΓΙΑ ΘΕΣΕΙΣ ΜΕΘ - ΕΠΙΜΕΛΗΤΩΝ Α'  / ΕΙΔΙΚΟΤΗΤΑΣ ΕΣΩΤΕΡΙΚΗΣ ΠΑΘΟΛΟΓΙΑΣ ή ΚΑΡΔΙΟΛΟΓΙΑΣ ή ΠΝΕΥΜΟΝΟΛΟΓΙΑΣ-ΦΥΜΑΤΙΟΛΟΓΙΑΣ ή ΧΕΙΡΟΥΡΓΙΚΗΣ ή ΑΝΑΙΣΘΗΣΙΟΛΟΓΙΑΣ ή ΝΕΦΡΟΛΟΓΙΑΣ Μ.Ε.Θ. / Γ.Ν.Α. ΚΑΤ (ΑΡ.ΠΡΩΤ.  ΕΓΚΡΙΣΗΣ. Γ4α/Γ.Π. 54849/21-9-2020 ΟΡΘΗ ΕΠΑΝΑΛΗΨΗ)
</t>
  </si>
  <si>
    <t>14/3968</t>
  </si>
  <si>
    <t>14/4716</t>
  </si>
  <si>
    <t>ΣΥΝΕΝΤΕΥΞΗ ΥΠΟΨΗΦΙΩΝ ΓΙΑ ΔΙΕΥΘΥΝΤΙΚΕΣ ΘΕΣΕΙΣ Μ.Ε.Θ./ΕΙΔΙΚΟΤΗΤΑ- ΕΣΩΤΕΡΙΚΗ ΠΑΘΟΛΟΓΙΑ Μ.Ε.Θ. / Γ.Ν.Α."ΕΥΑΓΓΕΛΙΣΜΟΣ" (ΑΡ.ΠΡΩΤ.  ΕΓΚΡΙΣΗΣ. Γ4α/Γ.Π. 54849/21-9-2020 ΟΡΘΗ ΕΠΑΝΑΛΗΨΗ)</t>
  </si>
  <si>
    <t>ΣΥΝΕΝΤΕΥΞΗ ΥΠΟΨΗΦΙΩΝ ΓΙΑ ΘΕΣΕΙΣ ΕΠΙΜΕΛΗΤΩΝ Β΄ Μ.Ε.Θ. / ΕΙΔΙΚΟΤΗΤΑ ΧΕΙΡΟΥΡΓΙΚΗΣ ΜΕΘ /Γ.Ν.Α «Ο ΕΥΑΓΓΕΛΙΣΜΟΣ»(ΑΡ.ΠΡΩΤ.  ΕΓΚΡΙΣΗΣ. Γ4α/Γ.Π. 54849/21-9-2020 ΟΡΘΗ ΕΠΑΝΑΛΗΨΗ)</t>
  </si>
  <si>
    <t>ΟΙΚΟΝΟΜΙΔΟΥ</t>
  </si>
  <si>
    <t>ΚΟΥΛΙΑΤΣΗΣ</t>
  </si>
  <si>
    <t>ΤΣΑΓΚΑΡΗ</t>
  </si>
  <si>
    <t>ΜΑΡΚΑΝΤΩΝΑΚΗ</t>
  </si>
  <si>
    <t>ΛΑΜΠΡΟΥ</t>
  </si>
  <si>
    <t>ΛΟΒΕΡΔΟΣ</t>
  </si>
  <si>
    <t>ΦΛΩΡΟΥ</t>
  </si>
  <si>
    <t>ΜΙΖΗ</t>
  </si>
  <si>
    <t>ΠΑΠΠΑ</t>
  </si>
  <si>
    <t>ΑΓΑΠΗΤΟΥ</t>
  </si>
  <si>
    <t>ΣΥΝΕΝΤΕΥΞΗ ΥΠΟΨΗΦΙΩΝ ΓΙΑ ΘΕΣΕΙΣ ΕΠΙΜΕΛΗΤΩΝ Β΄ ΜΕΘ/ ΕΙΔΙΚΟΤΗΤΑ ΠΝΕΥΜΟΝΟΛΟΓΙΑ-ΦΥΜΑΤΟΛΟΓΙΑ- Μ.Ε.Θ./  Γ.Ν.Α «Ο ΕΥΑΓΓΕΛΙΣΜΟΣ».(ΑΡ.ΠΡΩΤ.  ΕΓΚΡΙΣΗΣ. Γ4α/Γ.Π. 54849/21-9-2020 ΟΡΘΗ ΕΠΑΝΑΛΗΨΗ)</t>
  </si>
  <si>
    <t>ΣΥΝΕΝΤΕΥΞΗ ΥΠΟΨΗΦΙΩΝ ΓΙΑ ΘΕΣΕΙΣ ΕΠΙΜΕΛΗΤΩΝ Β΄ Μ.Ε.Θ./ ΕΙΔΙΚΟΤΗΤΑ ΝΕΦΡΟΛΟΓΙΑ Μ.Ε.Θ./ Γ.Ν.Α «Ο ΕΥΑΓΓΕΛΙΣΜΟΣ».(ΑΡ.ΠΡΩΤ.  ΕΓΚΡΙΣΗΣ. Γ4α/Γ.Π. 54849/21-9-2020 ΟΡΘΗ ΕΠΑΝΑΛΗΨΗ)</t>
  </si>
  <si>
    <t>ΣΥΝΕΝΤΕΥΞΗ ΥΠΟΨΗΦΙΩΝ ΓΙΑ ΔΙΕΥΘΥΝΤΙΚH ΘΕΣH Μ.Ε.Θ./ΕΙΔΙΚΟΤΗΤΑ ΝΕΦΡΟΛΟΓΙΑ Μ.Ε.Θ. / Γ.Ν.Α."ΕΥΑΓΓΕΛΙΣΜΟΣ" (ΑΡ.ΠΡΩΤ.  ΕΓΚΡΙΣΗΣ. Γ4α/Γ.Π. 54849/21-9-2020 ΟΡΘΗ ΕΠΑΝΑΛΗΨΗ)</t>
  </si>
  <si>
    <t>ΣΥΝΕΝΤΕΥΞΗ ΥΠΟΨΗΦΙΩΝ ΓΙΑ ΘΕΣΕΙΣ ΕΠΙΜΕΛΗΤΩΝ Β΄-ΜΕΘ/ΕΙΔΙΚΟΤΗΤΑ ΑΝΑΙΣΘΗΣΙΟΛΟΓΙΑ Μ.Ε.Θ. / Γ.Ν.Α «Ο ΕΥΑΓΓΕΛΙΣΜΟΣ».(ΑΡ.ΠΡΩΤ.  ΕΓΚΡΙΣΗΣ. Γ4α/Γ.Π. 54849/21-9-2020 ΟΡΘΗ ΕΠΑΝΑΛΗΨΗ)</t>
  </si>
  <si>
    <t>19/4483</t>
  </si>
  <si>
    <t>ΣΥΝΕΝΤΕΥΞΗ ΥΠΟΨΗΦΙΩΝ ΓΙΑ ΘΕΣΕΙΣ ΕΠΙΜΕΛΗΤΩΝ Β΄ Μ.Ε.Θ./ΕΙΔΙΚΟΤΗΤΑ ΚΑΡΔΙΟΛΟΓΙΑ - Μ.Ε.Θ. / Γ.Ν.Α «Ο ΕΥΑΓΓΕΛΙΣΜΟΣ».(ΑΡ.ΠΡΩΤ.  ΕΓΚΡΙΣΗΣ. Γ4α/Γ.Π. 54849/21-9-2020 ΟΡΘΗ ΕΠΑΝΑΛΗΨΗ)</t>
  </si>
  <si>
    <t>14/4124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</si>
</sst>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20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0" fontId="3" fillId="7" borderId="2" xfId="0" applyFont="1" applyFill="1" applyBorder="1" applyAlignment="1">
      <alignment horizontal="center" vertical="top" wrapText="1"/>
    </xf>
    <xf numFmtId="0" fontId="3" fillId="0" borderId="3" xfId="0" applyFont="1" applyBorder="1"/>
    <xf numFmtId="0" fontId="3" fillId="8" borderId="3" xfId="0" applyFont="1" applyFill="1" applyBorder="1"/>
    <xf numFmtId="0" fontId="3" fillId="9" borderId="3" xfId="0" applyNumberFormat="1" applyFont="1" applyFill="1" applyBorder="1" applyAlignment="1">
      <alignment vertical="top" wrapText="1"/>
    </xf>
    <xf numFmtId="0" fontId="3" fillId="8" borderId="3" xfId="0" applyFont="1" applyFill="1" applyBorder="1" applyAlignment="1">
      <alignment vertical="center"/>
    </xf>
    <xf numFmtId="0" fontId="3" fillId="8" borderId="3" xfId="0" applyFont="1" applyFill="1" applyBorder="1" applyAlignment="1"/>
    <xf numFmtId="0" fontId="3" fillId="10" borderId="2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2" fillId="11" borderId="2" xfId="0" applyFont="1" applyFill="1" applyBorder="1" applyAlignment="1">
      <alignment horizontal="center" vertical="top" wrapText="1"/>
    </xf>
    <xf numFmtId="0" fontId="3" fillId="11" borderId="2" xfId="0" applyFont="1" applyFill="1" applyBorder="1" applyAlignment="1">
      <alignment horizontal="center" vertical="top" wrapText="1"/>
    </xf>
    <xf numFmtId="0" fontId="2" fillId="12" borderId="2" xfId="0" applyFont="1" applyFill="1" applyBorder="1" applyAlignment="1">
      <alignment horizontal="center" vertical="top" wrapText="1"/>
    </xf>
    <xf numFmtId="0" fontId="3" fillId="12" borderId="2" xfId="0" applyFont="1" applyFill="1" applyBorder="1" applyAlignment="1">
      <alignment horizontal="center" vertical="top" wrapText="1"/>
    </xf>
    <xf numFmtId="0" fontId="0" fillId="9" borderId="0" xfId="0" applyFill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vertical="top" wrapText="1"/>
    </xf>
    <xf numFmtId="0" fontId="0" fillId="9" borderId="0" xfId="0" applyFill="1"/>
    <xf numFmtId="49" fontId="3" fillId="0" borderId="2" xfId="0" applyNumberFormat="1" applyFont="1" applyBorder="1" applyAlignment="1">
      <alignment horizontal="center" vertical="top" wrapText="1"/>
    </xf>
    <xf numFmtId="2" fontId="3" fillId="9" borderId="3" xfId="0" applyNumberFormat="1" applyFont="1" applyFill="1" applyBorder="1" applyAlignment="1">
      <alignment vertical="top" wrapText="1"/>
    </xf>
    <xf numFmtId="0" fontId="0" fillId="9" borderId="13" xfId="0" applyFill="1" applyBorder="1" applyAlignment="1">
      <alignment horizontal="center" vertical="top" wrapText="1"/>
    </xf>
    <xf numFmtId="2" fontId="3" fillId="8" borderId="3" xfId="0" applyNumberFormat="1" applyFont="1" applyFill="1" applyBorder="1" applyAlignment="1">
      <alignment vertical="top" wrapText="1"/>
    </xf>
    <xf numFmtId="0" fontId="0" fillId="9" borderId="16" xfId="0" applyFill="1" applyBorder="1" applyAlignment="1">
      <alignment horizontal="center" vertical="top" wrapText="1"/>
    </xf>
    <xf numFmtId="0" fontId="3" fillId="9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0" borderId="3" xfId="0" applyNumberFormat="1" applyFont="1" applyBorder="1"/>
    <xf numFmtId="0" fontId="3" fillId="8" borderId="3" xfId="0" applyFont="1" applyFill="1" applyBorder="1" applyAlignment="1">
      <alignment horizontal="center" vertical="center"/>
    </xf>
    <xf numFmtId="0" fontId="5" fillId="0" borderId="16" xfId="1" applyBorder="1" applyAlignment="1">
      <alignment horizontal="center"/>
    </xf>
    <xf numFmtId="0" fontId="0" fillId="0" borderId="0" xfId="0" applyAlignment="1">
      <alignment horizontal="center"/>
    </xf>
    <xf numFmtId="0" fontId="3" fillId="9" borderId="3" xfId="0" applyNumberFormat="1" applyFont="1" applyFill="1" applyBorder="1"/>
    <xf numFmtId="0" fontId="3" fillId="0" borderId="3" xfId="0" applyNumberFormat="1" applyFont="1" applyBorder="1"/>
    <xf numFmtId="0" fontId="0" fillId="0" borderId="0" xfId="0" applyNumberFormat="1"/>
    <xf numFmtId="0" fontId="5" fillId="0" borderId="17" xfId="1" applyBorder="1" applyAlignment="1">
      <alignment horizontal="center"/>
    </xf>
    <xf numFmtId="0" fontId="5" fillId="0" borderId="16" xfId="1" applyFill="1" applyBorder="1"/>
    <xf numFmtId="0" fontId="3" fillId="0" borderId="11" xfId="0" applyNumberFormat="1" applyFont="1" applyBorder="1" applyAlignment="1">
      <alignment vertical="top" wrapText="1"/>
    </xf>
    <xf numFmtId="0" fontId="5" fillId="0" borderId="16" xfId="1" applyFill="1" applyBorder="1" applyAlignment="1">
      <alignment horizontal="center"/>
    </xf>
    <xf numFmtId="0" fontId="5" fillId="0" borderId="16" xfId="1" applyBorder="1"/>
    <xf numFmtId="0" fontId="3" fillId="7" borderId="8" xfId="0" applyFont="1" applyFill="1" applyBorder="1" applyAlignment="1">
      <alignment horizontal="center" vertical="top" wrapText="1"/>
    </xf>
    <xf numFmtId="0" fontId="3" fillId="9" borderId="16" xfId="0" applyFont="1" applyFill="1" applyBorder="1"/>
    <xf numFmtId="0" fontId="3" fillId="9" borderId="11" xfId="0" applyFont="1" applyFill="1" applyBorder="1"/>
    <xf numFmtId="0" fontId="6" fillId="0" borderId="16" xfId="1" applyFont="1" applyFill="1" applyBorder="1"/>
    <xf numFmtId="0" fontId="3" fillId="0" borderId="16" xfId="0" applyFont="1" applyBorder="1"/>
    <xf numFmtId="0" fontId="3" fillId="0" borderId="11" xfId="0" applyFont="1" applyBorder="1"/>
    <xf numFmtId="0" fontId="3" fillId="0" borderId="16" xfId="0" applyFont="1" applyFill="1" applyBorder="1"/>
    <xf numFmtId="0" fontId="5" fillId="0" borderId="16" xfId="1" applyBorder="1" applyAlignment="1">
      <alignment horizontal="center" vertical="center"/>
    </xf>
    <xf numFmtId="0" fontId="3" fillId="0" borderId="3" xfId="0" applyNumberFormat="1" applyFont="1" applyBorder="1" applyAlignment="1">
      <alignment vertical="top" wrapText="1"/>
    </xf>
    <xf numFmtId="0" fontId="0" fillId="9" borderId="20" xfId="0" applyFill="1" applyBorder="1" applyAlignment="1">
      <alignment horizontal="center" vertical="top" wrapText="1"/>
    </xf>
    <xf numFmtId="0" fontId="5" fillId="0" borderId="21" xfId="1" applyBorder="1"/>
    <xf numFmtId="0" fontId="0" fillId="9" borderId="22" xfId="0" applyFill="1" applyBorder="1" applyAlignment="1">
      <alignment horizontal="center" vertical="top" wrapText="1"/>
    </xf>
    <xf numFmtId="0" fontId="5" fillId="0" borderId="23" xfId="1" applyBorder="1"/>
    <xf numFmtId="0" fontId="0" fillId="9" borderId="24" xfId="0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right"/>
    </xf>
    <xf numFmtId="0" fontId="3" fillId="8" borderId="3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3" fillId="13" borderId="2" xfId="0" applyFont="1" applyFill="1" applyBorder="1" applyAlignment="1">
      <alignment horizontal="center" vertical="top" wrapText="1"/>
    </xf>
    <xf numFmtId="0" fontId="5" fillId="9" borderId="20" xfId="1" applyFill="1" applyBorder="1"/>
    <xf numFmtId="0" fontId="2" fillId="4" borderId="9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3" fillId="2" borderId="9" xfId="0" applyNumberFormat="1" applyFont="1" applyFill="1" applyBorder="1" applyAlignment="1">
      <alignment horizontal="center" vertical="top"/>
    </xf>
    <xf numFmtId="0" fontId="3" fillId="2" borderId="10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18" xfId="0" applyNumberFormat="1" applyFont="1" applyFill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1" fillId="8" borderId="9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2" fillId="8" borderId="13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top" wrapText="1"/>
    </xf>
    <xf numFmtId="0" fontId="1" fillId="8" borderId="11" xfId="0" applyFont="1" applyFill="1" applyBorder="1" applyAlignment="1">
      <alignment horizontal="center" vertical="top" wrapText="1"/>
    </xf>
    <xf numFmtId="0" fontId="0" fillId="9" borderId="12" xfId="0" applyFill="1" applyBorder="1" applyAlignment="1">
      <alignment horizontal="center" vertical="top" wrapText="1"/>
    </xf>
    <xf numFmtId="0" fontId="0" fillId="9" borderId="1" xfId="0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2" fillId="8" borderId="13" xfId="0" applyNumberFormat="1" applyFont="1" applyFill="1" applyBorder="1" applyAlignment="1">
      <alignment horizontal="center" vertical="top" wrapText="1"/>
    </xf>
    <xf numFmtId="0" fontId="2" fillId="8" borderId="1" xfId="0" applyNumberFormat="1" applyFont="1" applyFill="1" applyBorder="1" applyAlignment="1">
      <alignment horizontal="center" vertical="top" wrapText="1"/>
    </xf>
    <xf numFmtId="0" fontId="1" fillId="8" borderId="18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19" xfId="0" applyBorder="1" applyAlignment="1">
      <alignment horizontal="center" wrapText="1"/>
    </xf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Q12"/>
  <sheetViews>
    <sheetView workbookViewId="0">
      <selection activeCell="J4" sqref="J4"/>
    </sheetView>
  </sheetViews>
  <sheetFormatPr defaultRowHeight="15" x14ac:dyDescent="0.25"/>
  <cols>
    <col min="1" max="1" width="12.28515625" customWidth="1"/>
    <col min="2" max="2" width="11.42578125" customWidth="1"/>
    <col min="3" max="3" width="3.28515625" customWidth="1"/>
    <col min="4" max="4" width="3.7109375" customWidth="1"/>
    <col min="5" max="5" width="3.42578125" customWidth="1"/>
    <col min="6" max="6" width="3.28515625" customWidth="1"/>
    <col min="7" max="7" width="3.5703125" customWidth="1"/>
    <col min="8" max="8" width="4.28515625" customWidth="1"/>
    <col min="9" max="9" width="3.140625" customWidth="1"/>
    <col min="10" max="10" width="3.42578125" customWidth="1"/>
    <col min="11" max="13" width="3.140625" customWidth="1"/>
    <col min="14" max="14" width="3.7109375" customWidth="1"/>
    <col min="15" max="15" width="3.28515625" customWidth="1"/>
    <col min="16" max="16" width="3.42578125" customWidth="1"/>
    <col min="17" max="17" width="3.28515625" customWidth="1"/>
    <col min="18" max="19" width="3" customWidth="1"/>
    <col min="20" max="21" width="3.7109375" customWidth="1"/>
    <col min="22" max="22" width="3" customWidth="1"/>
    <col min="23" max="25" width="3.140625" customWidth="1"/>
    <col min="26" max="26" width="3.42578125" customWidth="1"/>
    <col min="27" max="31" width="3.5703125" customWidth="1"/>
    <col min="32" max="32" width="4" customWidth="1"/>
    <col min="33" max="33" width="3.42578125" customWidth="1"/>
    <col min="34" max="35" width="3.7109375" customWidth="1"/>
    <col min="36" max="36" width="2.85546875" customWidth="1"/>
    <col min="37" max="37" width="3" customWidth="1"/>
    <col min="38" max="38" width="7.85546875" customWidth="1"/>
    <col min="39" max="39" width="6.85546875" customWidth="1"/>
    <col min="40" max="40" width="8" customWidth="1"/>
    <col min="41" max="41" width="7.140625" customWidth="1"/>
    <col min="42" max="42" width="9.42578125" customWidth="1"/>
    <col min="43" max="43" width="4.42578125" customWidth="1"/>
    <col min="44" max="44" width="3.28515625" customWidth="1"/>
    <col min="45" max="45" width="4.85546875" customWidth="1"/>
    <col min="46" max="46" width="3.5703125" customWidth="1"/>
    <col min="47" max="47" width="3.28515625" customWidth="1"/>
    <col min="48" max="48" width="3.140625" customWidth="1"/>
    <col min="49" max="49" width="3.28515625" customWidth="1"/>
    <col min="50" max="50" width="3.140625" customWidth="1"/>
    <col min="51" max="51" width="3.7109375" customWidth="1"/>
    <col min="52" max="52" width="3.140625" customWidth="1"/>
    <col min="53" max="53" width="3.28515625" customWidth="1"/>
    <col min="54" max="55" width="3.140625" customWidth="1"/>
    <col min="56" max="56" width="3.28515625" customWidth="1"/>
    <col min="57" max="57" width="3.42578125" customWidth="1"/>
    <col min="58" max="58" width="3.140625" customWidth="1"/>
    <col min="59" max="59" width="3.28515625" customWidth="1"/>
    <col min="60" max="60" width="3.140625" customWidth="1"/>
    <col min="61" max="61" width="3.28515625" customWidth="1"/>
    <col min="62" max="62" width="3.42578125" customWidth="1"/>
    <col min="63" max="63" width="3.5703125" customWidth="1"/>
    <col min="64" max="64" width="3.42578125" customWidth="1"/>
    <col min="65" max="66" width="3.28515625" customWidth="1"/>
    <col min="67" max="67" width="3.140625" customWidth="1"/>
    <col min="68" max="68" width="3.28515625" customWidth="1"/>
    <col min="69" max="69" width="3.5703125" customWidth="1"/>
    <col min="70" max="70" width="3.28515625" customWidth="1"/>
    <col min="71" max="71" width="3.42578125" customWidth="1"/>
    <col min="72" max="72" width="3.28515625" customWidth="1"/>
    <col min="73" max="73" width="3.140625" customWidth="1"/>
    <col min="74" max="74" width="3.28515625" customWidth="1"/>
    <col min="75" max="75" width="3.7109375" customWidth="1"/>
    <col min="76" max="76" width="6.42578125" customWidth="1"/>
    <col min="77" max="77" width="8.140625" customWidth="1"/>
    <col min="78" max="78" width="8.28515625" customWidth="1"/>
    <col min="80" max="80" width="3.7109375" customWidth="1"/>
  </cols>
  <sheetData>
    <row r="1" spans="1:43" ht="33.6" customHeight="1" thickBot="1" x14ac:dyDescent="0.3">
      <c r="A1" s="75" t="s">
        <v>173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7"/>
    </row>
    <row r="2" spans="1:43" ht="15.75" thickBot="1" x14ac:dyDescent="0.3">
      <c r="A2" s="78" t="s">
        <v>3</v>
      </c>
      <c r="B2" s="78" t="s">
        <v>1</v>
      </c>
      <c r="C2" s="80" t="s">
        <v>5</v>
      </c>
      <c r="D2" s="81"/>
      <c r="E2" s="81"/>
      <c r="F2" s="81"/>
      <c r="G2" s="81"/>
      <c r="H2" s="82"/>
      <c r="I2" s="86" t="s">
        <v>15</v>
      </c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8"/>
      <c r="AA2" s="89" t="s">
        <v>13</v>
      </c>
      <c r="AB2" s="90"/>
      <c r="AC2" s="90"/>
      <c r="AD2" s="90"/>
      <c r="AE2" s="90"/>
      <c r="AF2" s="91"/>
      <c r="AG2" s="95" t="s">
        <v>14</v>
      </c>
      <c r="AH2" s="96"/>
      <c r="AI2" s="96"/>
      <c r="AJ2" s="96"/>
      <c r="AK2" s="96"/>
      <c r="AL2" s="97"/>
      <c r="AM2" s="101" t="s">
        <v>16</v>
      </c>
      <c r="AN2" s="78" t="s">
        <v>17</v>
      </c>
      <c r="AO2" s="78" t="s">
        <v>18</v>
      </c>
      <c r="AP2" s="103" t="s">
        <v>2</v>
      </c>
      <c r="AQ2" s="105" t="s">
        <v>7</v>
      </c>
    </row>
    <row r="3" spans="1:43" ht="29.25" customHeight="1" thickBot="1" x14ac:dyDescent="0.3">
      <c r="A3" s="78"/>
      <c r="B3" s="78"/>
      <c r="C3" s="83"/>
      <c r="D3" s="84"/>
      <c r="E3" s="84"/>
      <c r="F3" s="84"/>
      <c r="G3" s="84"/>
      <c r="H3" s="85"/>
      <c r="I3" s="66" t="s">
        <v>19</v>
      </c>
      <c r="J3" s="67"/>
      <c r="K3" s="67"/>
      <c r="L3" s="67"/>
      <c r="M3" s="67"/>
      <c r="N3" s="68"/>
      <c r="O3" s="66" t="s">
        <v>6</v>
      </c>
      <c r="P3" s="67"/>
      <c r="Q3" s="67"/>
      <c r="R3" s="67"/>
      <c r="S3" s="67"/>
      <c r="T3" s="68"/>
      <c r="U3" s="66" t="s">
        <v>0</v>
      </c>
      <c r="V3" s="67"/>
      <c r="W3" s="67"/>
      <c r="X3" s="67"/>
      <c r="Y3" s="67"/>
      <c r="Z3" s="68"/>
      <c r="AA3" s="92"/>
      <c r="AB3" s="93"/>
      <c r="AC3" s="93"/>
      <c r="AD3" s="93"/>
      <c r="AE3" s="93"/>
      <c r="AF3" s="94"/>
      <c r="AG3" s="98"/>
      <c r="AH3" s="99"/>
      <c r="AI3" s="99"/>
      <c r="AJ3" s="99"/>
      <c r="AK3" s="99"/>
      <c r="AL3" s="100"/>
      <c r="AM3" s="101"/>
      <c r="AN3" s="78"/>
      <c r="AO3" s="78"/>
      <c r="AP3" s="103"/>
      <c r="AQ3" s="103"/>
    </row>
    <row r="4" spans="1:43" ht="84.75" customHeight="1" thickBot="1" x14ac:dyDescent="0.3">
      <c r="A4" s="79"/>
      <c r="B4" s="79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19" t="s">
        <v>8</v>
      </c>
      <c r="AB4" s="19" t="s">
        <v>9</v>
      </c>
      <c r="AC4" s="19" t="s">
        <v>10</v>
      </c>
      <c r="AD4" s="19" t="s">
        <v>11</v>
      </c>
      <c r="AE4" s="19" t="s">
        <v>12</v>
      </c>
      <c r="AF4" s="22" t="s">
        <v>4</v>
      </c>
      <c r="AG4" s="5" t="s">
        <v>8</v>
      </c>
      <c r="AH4" s="5" t="s">
        <v>9</v>
      </c>
      <c r="AI4" s="5" t="s">
        <v>10</v>
      </c>
      <c r="AJ4" s="5" t="s">
        <v>11</v>
      </c>
      <c r="AK4" s="5" t="s">
        <v>12</v>
      </c>
      <c r="AL4" s="20" t="s">
        <v>4</v>
      </c>
      <c r="AM4" s="102"/>
      <c r="AN4" s="79"/>
      <c r="AO4" s="79"/>
      <c r="AP4" s="104"/>
      <c r="AQ4" s="104"/>
    </row>
    <row r="5" spans="1:43" ht="15.75" thickBot="1" x14ac:dyDescent="0.3">
      <c r="A5" s="6" t="s">
        <v>63</v>
      </c>
      <c r="B5" s="15">
        <v>694.15</v>
      </c>
      <c r="C5" s="69" t="s">
        <v>172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1"/>
      <c r="AG5" s="64"/>
      <c r="AH5" s="64"/>
      <c r="AI5" s="64"/>
      <c r="AJ5" s="64"/>
      <c r="AK5" s="64"/>
      <c r="AL5" s="64"/>
      <c r="AM5" s="12">
        <f t="shared" ref="AM5:AM11" si="0">SUM(H5,N5,T5,Z5,AF5,AL5)</f>
        <v>0</v>
      </c>
      <c r="AN5" s="13">
        <f t="shared" ref="AN5:AN11" si="1">B5*80%</f>
        <v>555.32000000000005</v>
      </c>
      <c r="AO5" s="13">
        <f t="shared" ref="AO5:AO11" si="2">AM5*4*20%</f>
        <v>0</v>
      </c>
      <c r="AP5" s="14">
        <f t="shared" ref="AP5:AP11" si="3">SUM(AN5:AO5)</f>
        <v>555.32000000000005</v>
      </c>
      <c r="AQ5" s="16"/>
    </row>
    <row r="6" spans="1:43" ht="15.75" thickBot="1" x14ac:dyDescent="0.3">
      <c r="A6" s="6" t="s">
        <v>64</v>
      </c>
      <c r="B6" s="15">
        <v>658.5</v>
      </c>
      <c r="C6" s="7">
        <v>50</v>
      </c>
      <c r="D6" s="7">
        <v>50</v>
      </c>
      <c r="E6" s="7">
        <v>50</v>
      </c>
      <c r="F6" s="7">
        <v>50</v>
      </c>
      <c r="G6" s="7">
        <v>50</v>
      </c>
      <c r="H6" s="8">
        <f t="shared" ref="H6:H11" si="4">AVERAGE(C6:G6)</f>
        <v>50</v>
      </c>
      <c r="I6" s="9">
        <v>35</v>
      </c>
      <c r="J6" s="9">
        <v>35</v>
      </c>
      <c r="K6" s="9">
        <v>35</v>
      </c>
      <c r="L6" s="9">
        <v>35</v>
      </c>
      <c r="M6" s="9">
        <v>35</v>
      </c>
      <c r="N6" s="10">
        <f t="shared" ref="N6:N11" si="5">AVERAGE(I6:M6)</f>
        <v>35</v>
      </c>
      <c r="O6" s="9">
        <v>35</v>
      </c>
      <c r="P6" s="9">
        <v>35</v>
      </c>
      <c r="Q6" s="9">
        <v>35</v>
      </c>
      <c r="R6" s="9">
        <v>35</v>
      </c>
      <c r="S6" s="9">
        <v>35</v>
      </c>
      <c r="T6" s="10">
        <f t="shared" ref="T6:T11" si="6">AVERAGE(O6:S6)</f>
        <v>35</v>
      </c>
      <c r="U6" s="9">
        <v>30</v>
      </c>
      <c r="V6" s="9">
        <v>30</v>
      </c>
      <c r="W6" s="9">
        <v>30</v>
      </c>
      <c r="X6" s="9">
        <v>30</v>
      </c>
      <c r="Y6" s="9">
        <v>30</v>
      </c>
      <c r="Z6" s="10">
        <f t="shared" ref="Z6:Z11" si="7">AVERAGE(U6:Y6)</f>
        <v>30</v>
      </c>
      <c r="AA6" s="18">
        <v>5</v>
      </c>
      <c r="AB6" s="18">
        <v>5</v>
      </c>
      <c r="AC6" s="18">
        <v>5</v>
      </c>
      <c r="AD6" s="18">
        <v>5</v>
      </c>
      <c r="AE6" s="18">
        <v>5</v>
      </c>
      <c r="AF6" s="23">
        <f t="shared" ref="AF6:AF11" si="8">AVERAGE(AA6:AE6)</f>
        <v>5</v>
      </c>
      <c r="AG6" s="11">
        <v>50</v>
      </c>
      <c r="AH6" s="11">
        <v>50</v>
      </c>
      <c r="AI6" s="11">
        <v>50</v>
      </c>
      <c r="AJ6" s="11">
        <v>50</v>
      </c>
      <c r="AK6" s="11">
        <v>50</v>
      </c>
      <c r="AL6" s="21">
        <f t="shared" ref="AL6:AL11" si="9">AVERAGE(AG6:AK6)</f>
        <v>50</v>
      </c>
      <c r="AM6" s="12">
        <f t="shared" si="0"/>
        <v>205</v>
      </c>
      <c r="AN6" s="13">
        <f t="shared" si="1"/>
        <v>526.80000000000007</v>
      </c>
      <c r="AO6" s="13">
        <f t="shared" si="2"/>
        <v>164</v>
      </c>
      <c r="AP6" s="14">
        <f t="shared" si="3"/>
        <v>690.80000000000007</v>
      </c>
      <c r="AQ6" s="17">
        <v>2</v>
      </c>
    </row>
    <row r="7" spans="1:43" ht="15.75" thickBot="1" x14ac:dyDescent="0.3">
      <c r="A7" s="6" t="s">
        <v>26</v>
      </c>
      <c r="B7" s="15">
        <v>679.28</v>
      </c>
      <c r="C7" s="72" t="s">
        <v>172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4"/>
      <c r="AG7" s="11"/>
      <c r="AH7" s="11"/>
      <c r="AI7" s="11"/>
      <c r="AJ7" s="11"/>
      <c r="AK7" s="11"/>
      <c r="AL7" s="21"/>
      <c r="AM7" s="12">
        <f t="shared" si="0"/>
        <v>0</v>
      </c>
      <c r="AN7" s="13">
        <f t="shared" si="1"/>
        <v>543.42399999999998</v>
      </c>
      <c r="AO7" s="13">
        <f t="shared" si="2"/>
        <v>0</v>
      </c>
      <c r="AP7" s="14">
        <f t="shared" si="3"/>
        <v>543.42399999999998</v>
      </c>
      <c r="AQ7" s="17"/>
    </row>
    <row r="8" spans="1:43" ht="15.75" thickBot="1" x14ac:dyDescent="0.3">
      <c r="A8" s="6" t="s">
        <v>66</v>
      </c>
      <c r="B8" s="15">
        <v>665.85</v>
      </c>
      <c r="C8" s="7">
        <v>50</v>
      </c>
      <c r="D8" s="7">
        <v>50</v>
      </c>
      <c r="E8" s="7">
        <v>50</v>
      </c>
      <c r="F8" s="7">
        <v>50</v>
      </c>
      <c r="G8" s="7">
        <v>50</v>
      </c>
      <c r="H8" s="8">
        <f t="shared" si="4"/>
        <v>50</v>
      </c>
      <c r="I8" s="9">
        <v>35</v>
      </c>
      <c r="J8" s="9">
        <v>35</v>
      </c>
      <c r="K8" s="9">
        <v>35</v>
      </c>
      <c r="L8" s="9">
        <v>35</v>
      </c>
      <c r="M8" s="9">
        <v>35</v>
      </c>
      <c r="N8" s="10">
        <f t="shared" si="5"/>
        <v>35</v>
      </c>
      <c r="O8" s="9">
        <v>35</v>
      </c>
      <c r="P8" s="9">
        <v>35</v>
      </c>
      <c r="Q8" s="9">
        <v>35</v>
      </c>
      <c r="R8" s="9">
        <v>35</v>
      </c>
      <c r="S8" s="9">
        <v>35</v>
      </c>
      <c r="T8" s="10">
        <f t="shared" si="6"/>
        <v>35</v>
      </c>
      <c r="U8" s="9">
        <v>30</v>
      </c>
      <c r="V8" s="9">
        <v>30</v>
      </c>
      <c r="W8" s="9">
        <v>30</v>
      </c>
      <c r="X8" s="9">
        <v>30</v>
      </c>
      <c r="Y8" s="9">
        <v>30</v>
      </c>
      <c r="Z8" s="10">
        <f t="shared" si="7"/>
        <v>30</v>
      </c>
      <c r="AA8" s="18">
        <v>5</v>
      </c>
      <c r="AB8" s="18">
        <v>5</v>
      </c>
      <c r="AC8" s="18">
        <v>5</v>
      </c>
      <c r="AD8" s="18">
        <v>5</v>
      </c>
      <c r="AE8" s="18">
        <v>5</v>
      </c>
      <c r="AF8" s="23">
        <f t="shared" si="8"/>
        <v>5</v>
      </c>
      <c r="AG8" s="11">
        <v>50</v>
      </c>
      <c r="AH8" s="11">
        <v>50</v>
      </c>
      <c r="AI8" s="11">
        <v>50</v>
      </c>
      <c r="AJ8" s="11">
        <v>50</v>
      </c>
      <c r="AK8" s="11">
        <v>50</v>
      </c>
      <c r="AL8" s="21">
        <f t="shared" si="9"/>
        <v>50</v>
      </c>
      <c r="AM8" s="12">
        <f t="shared" si="0"/>
        <v>205</v>
      </c>
      <c r="AN8" s="13">
        <f t="shared" si="1"/>
        <v>532.68000000000006</v>
      </c>
      <c r="AO8" s="13">
        <f t="shared" si="2"/>
        <v>164</v>
      </c>
      <c r="AP8" s="14">
        <f t="shared" si="3"/>
        <v>696.68000000000006</v>
      </c>
      <c r="AQ8" s="17">
        <v>1</v>
      </c>
    </row>
    <row r="9" spans="1:43" ht="15.75" thickBot="1" x14ac:dyDescent="0.3">
      <c r="A9" s="6" t="s">
        <v>67</v>
      </c>
      <c r="B9" s="15">
        <v>588.15</v>
      </c>
      <c r="C9" s="72" t="s">
        <v>172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4"/>
      <c r="AG9" s="64"/>
      <c r="AH9" s="64"/>
      <c r="AI9" s="64"/>
      <c r="AJ9" s="64"/>
      <c r="AK9" s="64"/>
      <c r="AL9" s="64"/>
      <c r="AM9" s="12">
        <f t="shared" si="0"/>
        <v>0</v>
      </c>
      <c r="AN9" s="13">
        <f t="shared" si="1"/>
        <v>470.52</v>
      </c>
      <c r="AO9" s="13">
        <f t="shared" si="2"/>
        <v>0</v>
      </c>
      <c r="AP9" s="14">
        <f t="shared" si="3"/>
        <v>470.52</v>
      </c>
      <c r="AQ9" s="17"/>
    </row>
    <row r="10" spans="1:43" ht="15.75" thickBot="1" x14ac:dyDescent="0.3">
      <c r="A10" s="6" t="s">
        <v>32</v>
      </c>
      <c r="B10" s="15">
        <v>457.93</v>
      </c>
      <c r="C10" s="7">
        <v>50</v>
      </c>
      <c r="D10" s="7">
        <v>50</v>
      </c>
      <c r="E10" s="7">
        <v>50</v>
      </c>
      <c r="F10" s="7">
        <v>50</v>
      </c>
      <c r="G10" s="7">
        <v>50</v>
      </c>
      <c r="H10" s="8">
        <f t="shared" si="4"/>
        <v>50</v>
      </c>
      <c r="I10" s="9">
        <v>35</v>
      </c>
      <c r="J10" s="9">
        <v>35</v>
      </c>
      <c r="K10" s="9">
        <v>35</v>
      </c>
      <c r="L10" s="9">
        <v>35</v>
      </c>
      <c r="M10" s="9">
        <v>35</v>
      </c>
      <c r="N10" s="10">
        <f t="shared" si="5"/>
        <v>35</v>
      </c>
      <c r="O10" s="9">
        <v>35</v>
      </c>
      <c r="P10" s="9">
        <v>35</v>
      </c>
      <c r="Q10" s="9">
        <v>35</v>
      </c>
      <c r="R10" s="9">
        <v>35</v>
      </c>
      <c r="S10" s="9">
        <v>35</v>
      </c>
      <c r="T10" s="10">
        <f t="shared" si="6"/>
        <v>35</v>
      </c>
      <c r="U10" s="9">
        <v>30</v>
      </c>
      <c r="V10" s="9">
        <v>30</v>
      </c>
      <c r="W10" s="9">
        <v>30</v>
      </c>
      <c r="X10" s="9">
        <v>30</v>
      </c>
      <c r="Y10" s="9">
        <v>30</v>
      </c>
      <c r="Z10" s="10">
        <f t="shared" si="7"/>
        <v>30</v>
      </c>
      <c r="AA10" s="18">
        <v>5</v>
      </c>
      <c r="AB10" s="18">
        <v>5</v>
      </c>
      <c r="AC10" s="18">
        <v>5</v>
      </c>
      <c r="AD10" s="18">
        <v>5</v>
      </c>
      <c r="AE10" s="18">
        <v>5</v>
      </c>
      <c r="AF10" s="23">
        <f t="shared" si="8"/>
        <v>5</v>
      </c>
      <c r="AG10" s="11">
        <v>50</v>
      </c>
      <c r="AH10" s="11">
        <v>50</v>
      </c>
      <c r="AI10" s="11">
        <v>50</v>
      </c>
      <c r="AJ10" s="11">
        <v>50</v>
      </c>
      <c r="AK10" s="11">
        <v>50</v>
      </c>
      <c r="AL10" s="21">
        <f t="shared" si="9"/>
        <v>50</v>
      </c>
      <c r="AM10" s="12">
        <f t="shared" si="0"/>
        <v>205</v>
      </c>
      <c r="AN10" s="13">
        <f t="shared" si="1"/>
        <v>366.34400000000005</v>
      </c>
      <c r="AO10" s="13">
        <f t="shared" si="2"/>
        <v>164</v>
      </c>
      <c r="AP10" s="14">
        <f t="shared" si="3"/>
        <v>530.34400000000005</v>
      </c>
      <c r="AQ10" s="16">
        <v>4</v>
      </c>
    </row>
    <row r="11" spans="1:43" ht="15.75" thickBot="1" x14ac:dyDescent="0.3">
      <c r="A11" s="6" t="s">
        <v>29</v>
      </c>
      <c r="B11" s="15">
        <v>564.1</v>
      </c>
      <c r="C11" s="7">
        <v>50</v>
      </c>
      <c r="D11" s="7">
        <v>50</v>
      </c>
      <c r="E11" s="7">
        <v>50</v>
      </c>
      <c r="F11" s="7">
        <v>50</v>
      </c>
      <c r="G11" s="7">
        <v>50</v>
      </c>
      <c r="H11" s="8">
        <f t="shared" si="4"/>
        <v>50</v>
      </c>
      <c r="I11" s="9">
        <v>35</v>
      </c>
      <c r="J11" s="9">
        <v>35</v>
      </c>
      <c r="K11" s="9">
        <v>35</v>
      </c>
      <c r="L11" s="9">
        <v>35</v>
      </c>
      <c r="M11" s="9">
        <v>35</v>
      </c>
      <c r="N11" s="10">
        <f t="shared" si="5"/>
        <v>35</v>
      </c>
      <c r="O11" s="9">
        <v>35</v>
      </c>
      <c r="P11" s="9">
        <v>35</v>
      </c>
      <c r="Q11" s="9">
        <v>35</v>
      </c>
      <c r="R11" s="9">
        <v>35</v>
      </c>
      <c r="S11" s="9">
        <v>35</v>
      </c>
      <c r="T11" s="10">
        <f t="shared" si="6"/>
        <v>35</v>
      </c>
      <c r="U11" s="9">
        <v>30</v>
      </c>
      <c r="V11" s="9">
        <v>30</v>
      </c>
      <c r="W11" s="9">
        <v>30</v>
      </c>
      <c r="X11" s="9">
        <v>30</v>
      </c>
      <c r="Y11" s="9">
        <v>30</v>
      </c>
      <c r="Z11" s="10">
        <f t="shared" si="7"/>
        <v>30</v>
      </c>
      <c r="AA11" s="18">
        <v>50</v>
      </c>
      <c r="AB11" s="18">
        <v>50</v>
      </c>
      <c r="AC11" s="18">
        <v>50</v>
      </c>
      <c r="AD11" s="18">
        <v>50</v>
      </c>
      <c r="AE11" s="18">
        <v>50</v>
      </c>
      <c r="AF11" s="23">
        <f t="shared" si="8"/>
        <v>50</v>
      </c>
      <c r="AG11" s="11">
        <v>50</v>
      </c>
      <c r="AH11" s="11">
        <v>50</v>
      </c>
      <c r="AI11" s="11">
        <v>50</v>
      </c>
      <c r="AJ11" s="11">
        <v>50</v>
      </c>
      <c r="AK11" s="11">
        <v>50</v>
      </c>
      <c r="AL11" s="21">
        <f t="shared" si="9"/>
        <v>50</v>
      </c>
      <c r="AM11" s="12">
        <f t="shared" si="0"/>
        <v>250</v>
      </c>
      <c r="AN11" s="13">
        <f t="shared" si="1"/>
        <v>451.28000000000003</v>
      </c>
      <c r="AO11" s="13">
        <f t="shared" si="2"/>
        <v>200</v>
      </c>
      <c r="AP11" s="14">
        <f t="shared" si="3"/>
        <v>651.28</v>
      </c>
      <c r="AQ11" s="17">
        <v>3</v>
      </c>
    </row>
    <row r="12" spans="1:43" x14ac:dyDescent="0.25">
      <c r="B12" s="27"/>
    </row>
  </sheetData>
  <sheetProtection algorithmName="SHA-512" hashValue="kp64piWlHH7YLtcmolTi8RZtkmn+CCOGkWmFSmNcKNbDjP0eqwOUaFshvvts4qPtyPiEYcyesgRTz+LHdrOx3w==" saltValue="Njt81DfDWpaA6j93pZIKlQ==" spinCount="100000" sheet="1" objects="1" scenarios="1"/>
  <mergeCells count="18">
    <mergeCell ref="A1:AQ1"/>
    <mergeCell ref="A2:A4"/>
    <mergeCell ref="B2:B4"/>
    <mergeCell ref="C2:H3"/>
    <mergeCell ref="I2:Z2"/>
    <mergeCell ref="AA2:AF3"/>
    <mergeCell ref="AG2:AL3"/>
    <mergeCell ref="AM2:AM4"/>
    <mergeCell ref="AN2:AN4"/>
    <mergeCell ref="AO2:AO4"/>
    <mergeCell ref="AP2:AP4"/>
    <mergeCell ref="AQ2:AQ4"/>
    <mergeCell ref="I3:N3"/>
    <mergeCell ref="O3:T3"/>
    <mergeCell ref="U3:Z3"/>
    <mergeCell ref="C5:AF5"/>
    <mergeCell ref="C9:AF9"/>
    <mergeCell ref="C7:AF7"/>
  </mergeCells>
  <pageMargins left="0.27559055118110237" right="0.11811023622047245" top="0.74803149606299213" bottom="0.74803149606299213" header="0.31496062992125984" footer="0.31496062992125984"/>
  <pageSetup paperSize="9" scale="67" pageOrder="overThenDown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29"/>
  <sheetViews>
    <sheetView workbookViewId="0">
      <selection activeCell="A5" sqref="A1:A1048576"/>
    </sheetView>
  </sheetViews>
  <sheetFormatPr defaultRowHeight="15" x14ac:dyDescent="0.25"/>
  <sheetData>
    <row r="1" spans="1:37" ht="37.9" customHeight="1" thickBot="1" x14ac:dyDescent="0.3">
      <c r="A1" s="75" t="s">
        <v>182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3"/>
    </row>
    <row r="2" spans="1:37" ht="15.75" thickBot="1" x14ac:dyDescent="0.3">
      <c r="A2" s="78" t="s">
        <v>3</v>
      </c>
      <c r="B2" s="78" t="s">
        <v>21</v>
      </c>
      <c r="C2" s="80" t="s">
        <v>5</v>
      </c>
      <c r="D2" s="81"/>
      <c r="E2" s="81"/>
      <c r="F2" s="81"/>
      <c r="G2" s="81"/>
      <c r="H2" s="82"/>
      <c r="I2" s="86" t="s">
        <v>15</v>
      </c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8"/>
      <c r="AA2" s="95" t="s">
        <v>22</v>
      </c>
      <c r="AB2" s="96"/>
      <c r="AC2" s="96"/>
      <c r="AD2" s="96"/>
      <c r="AE2" s="96"/>
      <c r="AF2" s="97"/>
      <c r="AG2" s="101" t="s">
        <v>23</v>
      </c>
      <c r="AH2" s="78" t="s">
        <v>24</v>
      </c>
      <c r="AI2" s="78" t="s">
        <v>25</v>
      </c>
      <c r="AJ2" s="103" t="s">
        <v>2</v>
      </c>
      <c r="AK2" s="105" t="s">
        <v>7</v>
      </c>
    </row>
    <row r="3" spans="1:37" ht="15.75" thickBot="1" x14ac:dyDescent="0.3">
      <c r="A3" s="78"/>
      <c r="B3" s="78"/>
      <c r="C3" s="83"/>
      <c r="D3" s="84"/>
      <c r="E3" s="84"/>
      <c r="F3" s="84"/>
      <c r="G3" s="84"/>
      <c r="H3" s="85"/>
      <c r="I3" s="66" t="s">
        <v>19</v>
      </c>
      <c r="J3" s="67"/>
      <c r="K3" s="67"/>
      <c r="L3" s="67"/>
      <c r="M3" s="67"/>
      <c r="N3" s="68"/>
      <c r="O3" s="66" t="s">
        <v>6</v>
      </c>
      <c r="P3" s="67"/>
      <c r="Q3" s="67"/>
      <c r="R3" s="67"/>
      <c r="S3" s="67"/>
      <c r="T3" s="68"/>
      <c r="U3" s="66" t="s">
        <v>0</v>
      </c>
      <c r="V3" s="67"/>
      <c r="W3" s="67"/>
      <c r="X3" s="67"/>
      <c r="Y3" s="67"/>
      <c r="Z3" s="68"/>
      <c r="AA3" s="98"/>
      <c r="AB3" s="99"/>
      <c r="AC3" s="99"/>
      <c r="AD3" s="99"/>
      <c r="AE3" s="99"/>
      <c r="AF3" s="100"/>
      <c r="AG3" s="101"/>
      <c r="AH3" s="78"/>
      <c r="AI3" s="78"/>
      <c r="AJ3" s="103"/>
      <c r="AK3" s="103"/>
    </row>
    <row r="4" spans="1:37" ht="15.75" thickBot="1" x14ac:dyDescent="0.3">
      <c r="A4" s="79"/>
      <c r="B4" s="79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102"/>
      <c r="AH4" s="79"/>
      <c r="AI4" s="79"/>
      <c r="AJ4" s="104"/>
      <c r="AK4" s="104"/>
    </row>
    <row r="5" spans="1:37" ht="15.75" thickBot="1" x14ac:dyDescent="0.3">
      <c r="A5" s="25" t="s">
        <v>27</v>
      </c>
      <c r="B5" s="26">
        <v>593.55000000000007</v>
      </c>
      <c r="C5" s="7">
        <v>50</v>
      </c>
      <c r="D5" s="7">
        <v>50</v>
      </c>
      <c r="E5" s="7">
        <v>50</v>
      </c>
      <c r="F5" s="7">
        <v>50</v>
      </c>
      <c r="G5" s="7">
        <v>50</v>
      </c>
      <c r="H5" s="8">
        <f>AVERAGE(C5:G5)</f>
        <v>50</v>
      </c>
      <c r="I5" s="9">
        <v>35</v>
      </c>
      <c r="J5" s="9">
        <v>35</v>
      </c>
      <c r="K5" s="9">
        <v>35</v>
      </c>
      <c r="L5" s="9">
        <v>35</v>
      </c>
      <c r="M5" s="9">
        <v>35</v>
      </c>
      <c r="N5" s="10">
        <f>AVERAGE(I5:M5)</f>
        <v>35</v>
      </c>
      <c r="O5" s="9">
        <v>35</v>
      </c>
      <c r="P5" s="9">
        <v>35</v>
      </c>
      <c r="Q5" s="9">
        <v>35</v>
      </c>
      <c r="R5" s="9">
        <v>35</v>
      </c>
      <c r="S5" s="9">
        <v>35</v>
      </c>
      <c r="T5" s="10">
        <f>AVERAGE(O5:S5)</f>
        <v>35</v>
      </c>
      <c r="U5" s="9">
        <v>30</v>
      </c>
      <c r="V5" s="9">
        <v>30</v>
      </c>
      <c r="W5" s="9">
        <v>30</v>
      </c>
      <c r="X5" s="9">
        <v>30</v>
      </c>
      <c r="Y5" s="9">
        <v>30</v>
      </c>
      <c r="Z5" s="10">
        <f>AVERAGE(U5:Y5)</f>
        <v>30</v>
      </c>
      <c r="AA5" s="11">
        <v>50</v>
      </c>
      <c r="AB5" s="11">
        <v>50</v>
      </c>
      <c r="AC5" s="11">
        <v>50</v>
      </c>
      <c r="AD5" s="11">
        <v>50</v>
      </c>
      <c r="AE5" s="11">
        <v>50</v>
      </c>
      <c r="AF5" s="21">
        <f>AVERAGE(AA5:AE5)</f>
        <v>50</v>
      </c>
      <c r="AG5" s="12">
        <f>SUM(H5,N5,T5,Z5,AF5)</f>
        <v>200</v>
      </c>
      <c r="AH5" s="13">
        <f>B5*83%</f>
        <v>492.64650000000006</v>
      </c>
      <c r="AI5" s="13">
        <f>AG5*5*17%</f>
        <v>170</v>
      </c>
      <c r="AJ5" s="14">
        <f>SUM(AH5:AI5)</f>
        <v>662.64650000000006</v>
      </c>
      <c r="AK5" s="17">
        <v>1</v>
      </c>
    </row>
    <row r="6" spans="1:37" ht="15.75" thickBot="1" x14ac:dyDescent="0.3">
      <c r="A6" s="28" t="s">
        <v>28</v>
      </c>
      <c r="B6" s="26">
        <v>582.98</v>
      </c>
      <c r="C6" s="7">
        <v>50</v>
      </c>
      <c r="D6" s="7">
        <v>50</v>
      </c>
      <c r="E6" s="7">
        <v>50</v>
      </c>
      <c r="F6" s="7">
        <v>50</v>
      </c>
      <c r="G6" s="7">
        <v>50</v>
      </c>
      <c r="H6" s="8">
        <f>AVERAGE(C6:G6)</f>
        <v>50</v>
      </c>
      <c r="I6" s="9">
        <v>25</v>
      </c>
      <c r="J6" s="9">
        <v>25</v>
      </c>
      <c r="K6" s="9">
        <v>25</v>
      </c>
      <c r="L6" s="9">
        <v>25</v>
      </c>
      <c r="M6" s="9">
        <v>25</v>
      </c>
      <c r="N6" s="10">
        <f>AVERAGE(I6:M6)</f>
        <v>25</v>
      </c>
      <c r="O6" s="9">
        <v>25</v>
      </c>
      <c r="P6" s="9">
        <v>25</v>
      </c>
      <c r="Q6" s="9">
        <v>25</v>
      </c>
      <c r="R6" s="9">
        <v>25</v>
      </c>
      <c r="S6" s="9">
        <v>25</v>
      </c>
      <c r="T6" s="10">
        <f>AVERAGE(O6:S6)</f>
        <v>25</v>
      </c>
      <c r="U6" s="9">
        <v>20</v>
      </c>
      <c r="V6" s="9">
        <v>20</v>
      </c>
      <c r="W6" s="9">
        <v>20</v>
      </c>
      <c r="X6" s="9">
        <v>20</v>
      </c>
      <c r="Y6" s="9">
        <v>20</v>
      </c>
      <c r="Z6" s="10">
        <f>AVERAGE(U6:Y6)</f>
        <v>20</v>
      </c>
      <c r="AA6" s="11">
        <v>50</v>
      </c>
      <c r="AB6" s="11">
        <v>50</v>
      </c>
      <c r="AC6" s="11">
        <v>50</v>
      </c>
      <c r="AD6" s="11">
        <v>50</v>
      </c>
      <c r="AE6" s="11">
        <v>50</v>
      </c>
      <c r="AF6" s="21">
        <f>AVERAGE(AA6:AE6)</f>
        <v>50</v>
      </c>
      <c r="AG6" s="12">
        <f>SUM(H6,N6,T6,Z6,AF6)</f>
        <v>170</v>
      </c>
      <c r="AH6" s="13">
        <f>B6*83%</f>
        <v>483.8734</v>
      </c>
      <c r="AI6" s="13">
        <f>AG6*5*17%</f>
        <v>144.5</v>
      </c>
      <c r="AJ6" s="14">
        <f>SUM(AH6:AI6)</f>
        <v>628.37339999999995</v>
      </c>
      <c r="AK6" s="17">
        <v>3</v>
      </c>
    </row>
    <row r="7" spans="1:37" ht="15.75" thickBot="1" x14ac:dyDescent="0.3">
      <c r="A7" s="28" t="s">
        <v>29</v>
      </c>
      <c r="B7" s="29">
        <v>560.1</v>
      </c>
      <c r="C7" s="7">
        <v>50</v>
      </c>
      <c r="D7" s="7">
        <v>50</v>
      </c>
      <c r="E7" s="7">
        <v>50</v>
      </c>
      <c r="F7" s="7">
        <v>50</v>
      </c>
      <c r="G7" s="7">
        <v>50</v>
      </c>
      <c r="H7" s="8">
        <f>AVERAGE(C7:G7)</f>
        <v>50</v>
      </c>
      <c r="I7" s="9">
        <v>35</v>
      </c>
      <c r="J7" s="9">
        <v>35</v>
      </c>
      <c r="K7" s="9">
        <v>35</v>
      </c>
      <c r="L7" s="9">
        <v>35</v>
      </c>
      <c r="M7" s="9">
        <v>35</v>
      </c>
      <c r="N7" s="10">
        <f>AVERAGE(I7:M7)</f>
        <v>35</v>
      </c>
      <c r="O7" s="9">
        <v>35</v>
      </c>
      <c r="P7" s="9">
        <v>35</v>
      </c>
      <c r="Q7" s="9">
        <v>35</v>
      </c>
      <c r="R7" s="9">
        <v>35</v>
      </c>
      <c r="S7" s="9">
        <v>35</v>
      </c>
      <c r="T7" s="10">
        <f>AVERAGE(O7:S7)</f>
        <v>35</v>
      </c>
      <c r="U7" s="9">
        <v>30</v>
      </c>
      <c r="V7" s="9">
        <v>30</v>
      </c>
      <c r="W7" s="9">
        <v>30</v>
      </c>
      <c r="X7" s="9">
        <v>30</v>
      </c>
      <c r="Y7" s="9">
        <v>30</v>
      </c>
      <c r="Z7" s="10">
        <f>AVERAGE(U7:Y7)</f>
        <v>30</v>
      </c>
      <c r="AA7" s="11">
        <v>50</v>
      </c>
      <c r="AB7" s="11">
        <v>50</v>
      </c>
      <c r="AC7" s="11">
        <v>50</v>
      </c>
      <c r="AD7" s="11">
        <v>50</v>
      </c>
      <c r="AE7" s="11">
        <v>50</v>
      </c>
      <c r="AF7" s="21">
        <f>AVERAGE(AA7:AE7)</f>
        <v>50</v>
      </c>
      <c r="AG7" s="12">
        <f>SUM(H7,N7,T7,Z7,AF7)</f>
        <v>200</v>
      </c>
      <c r="AH7" s="13">
        <f>B7*83%</f>
        <v>464.88299999999998</v>
      </c>
      <c r="AI7" s="13">
        <f>AG7*5*17%</f>
        <v>170</v>
      </c>
      <c r="AJ7" s="14">
        <f>SUM(AH7:AI7)</f>
        <v>634.88300000000004</v>
      </c>
      <c r="AK7" s="17">
        <v>2</v>
      </c>
    </row>
    <row r="8" spans="1:37" ht="15.75" thickBot="1" x14ac:dyDescent="0.3">
      <c r="A8" s="28" t="s">
        <v>31</v>
      </c>
      <c r="B8" s="29">
        <v>461.3</v>
      </c>
      <c r="C8" s="7">
        <v>42</v>
      </c>
      <c r="D8" s="7">
        <v>42</v>
      </c>
      <c r="E8" s="7">
        <v>42</v>
      </c>
      <c r="F8" s="7">
        <v>42</v>
      </c>
      <c r="G8" s="7">
        <v>42</v>
      </c>
      <c r="H8" s="8">
        <f t="shared" ref="H8" si="0">AVERAGE(C8:G8)</f>
        <v>42</v>
      </c>
      <c r="I8" s="9">
        <v>35</v>
      </c>
      <c r="J8" s="9">
        <v>35</v>
      </c>
      <c r="K8" s="9">
        <v>35</v>
      </c>
      <c r="L8" s="9">
        <v>35</v>
      </c>
      <c r="M8" s="9">
        <v>35</v>
      </c>
      <c r="N8" s="10">
        <f t="shared" ref="N8" si="1">AVERAGE(I8:M8)</f>
        <v>35</v>
      </c>
      <c r="O8" s="9">
        <v>35</v>
      </c>
      <c r="P8" s="9">
        <v>35</v>
      </c>
      <c r="Q8" s="9">
        <v>35</v>
      </c>
      <c r="R8" s="9">
        <v>35</v>
      </c>
      <c r="S8" s="9">
        <v>35</v>
      </c>
      <c r="T8" s="10">
        <f t="shared" ref="T8" si="2">AVERAGE(O8:S8)</f>
        <v>35</v>
      </c>
      <c r="U8" s="9">
        <v>30</v>
      </c>
      <c r="V8" s="9">
        <v>30</v>
      </c>
      <c r="W8" s="9">
        <v>30</v>
      </c>
      <c r="X8" s="9">
        <v>30</v>
      </c>
      <c r="Y8" s="9">
        <v>30</v>
      </c>
      <c r="Z8" s="10">
        <f t="shared" ref="Z8" si="3">AVERAGE(U8:Y8)</f>
        <v>30</v>
      </c>
      <c r="AA8" s="11">
        <v>50</v>
      </c>
      <c r="AB8" s="11">
        <v>50</v>
      </c>
      <c r="AC8" s="11">
        <v>50</v>
      </c>
      <c r="AD8" s="11">
        <v>50</v>
      </c>
      <c r="AE8" s="11">
        <v>50</v>
      </c>
      <c r="AF8" s="21">
        <f t="shared" ref="AF8" si="4">AVERAGE(AA8:AE8)</f>
        <v>50</v>
      </c>
      <c r="AG8" s="12">
        <f t="shared" ref="AG8" si="5">SUM(H8,N8,T8,Z8,AF8)</f>
        <v>192</v>
      </c>
      <c r="AH8" s="40">
        <f t="shared" ref="AH8" si="6">B8*83%</f>
        <v>382.87900000000002</v>
      </c>
      <c r="AI8" s="13">
        <f t="shared" ref="AI8" si="7">AG8*5*17%</f>
        <v>163.20000000000002</v>
      </c>
      <c r="AJ8" s="14">
        <f t="shared" ref="AJ8" si="8">SUM(AH8:AI8)</f>
        <v>546.07900000000006</v>
      </c>
      <c r="AK8" s="17">
        <v>4</v>
      </c>
    </row>
    <row r="9" spans="1:37" ht="15.75" thickBot="1" x14ac:dyDescent="0.3">
      <c r="A9" s="25" t="s">
        <v>33</v>
      </c>
      <c r="B9" s="29">
        <v>423.78999999999996</v>
      </c>
      <c r="C9" s="7">
        <v>50</v>
      </c>
      <c r="D9" s="7">
        <v>50</v>
      </c>
      <c r="E9" s="7">
        <v>50</v>
      </c>
      <c r="F9" s="7">
        <v>50</v>
      </c>
      <c r="G9" s="7">
        <v>50</v>
      </c>
      <c r="H9" s="8">
        <f t="shared" ref="H9" si="9">AVERAGE(C9:G9)</f>
        <v>50</v>
      </c>
      <c r="I9" s="9">
        <v>35</v>
      </c>
      <c r="J9" s="9">
        <v>35</v>
      </c>
      <c r="K9" s="9">
        <v>35</v>
      </c>
      <c r="L9" s="9">
        <v>35</v>
      </c>
      <c r="M9" s="9">
        <v>35</v>
      </c>
      <c r="N9" s="10">
        <f t="shared" ref="N9" si="10">AVERAGE(I9:M9)</f>
        <v>35</v>
      </c>
      <c r="O9" s="9">
        <v>35</v>
      </c>
      <c r="P9" s="9">
        <v>35</v>
      </c>
      <c r="Q9" s="9">
        <v>35</v>
      </c>
      <c r="R9" s="9">
        <v>35</v>
      </c>
      <c r="S9" s="9">
        <v>35</v>
      </c>
      <c r="T9" s="10">
        <f t="shared" ref="T9" si="11">AVERAGE(O9:S9)</f>
        <v>35</v>
      </c>
      <c r="U9" s="9">
        <v>30</v>
      </c>
      <c r="V9" s="9">
        <v>30</v>
      </c>
      <c r="W9" s="9">
        <v>30</v>
      </c>
      <c r="X9" s="9">
        <v>30</v>
      </c>
      <c r="Y9" s="9">
        <v>30</v>
      </c>
      <c r="Z9" s="10">
        <f t="shared" ref="Z9" si="12">AVERAGE(U9:Y9)</f>
        <v>30</v>
      </c>
      <c r="AA9" s="11">
        <v>50</v>
      </c>
      <c r="AB9" s="11">
        <v>50</v>
      </c>
      <c r="AC9" s="11">
        <v>50</v>
      </c>
      <c r="AD9" s="11">
        <v>50</v>
      </c>
      <c r="AE9" s="11">
        <v>50</v>
      </c>
      <c r="AF9" s="21">
        <f t="shared" ref="AF9" si="13">AVERAGE(AA9:AE9)</f>
        <v>50</v>
      </c>
      <c r="AG9" s="12">
        <f t="shared" ref="AG9" si="14">SUM(H9,N9,T9,Z9,AF9)</f>
        <v>200</v>
      </c>
      <c r="AH9" s="40">
        <f t="shared" ref="AH9" si="15">B9*83%</f>
        <v>351.74569999999994</v>
      </c>
      <c r="AI9" s="13">
        <f t="shared" ref="AI9" si="16">AG9*5*17%</f>
        <v>170</v>
      </c>
      <c r="AJ9" s="14">
        <f t="shared" ref="AJ9" si="17">SUM(AH9:AI9)</f>
        <v>521.74569999999994</v>
      </c>
      <c r="AK9" s="17">
        <v>5</v>
      </c>
    </row>
    <row r="10" spans="1:37" ht="15.75" thickBot="1" x14ac:dyDescent="0.3">
      <c r="A10" s="25" t="s">
        <v>34</v>
      </c>
      <c r="B10" s="29">
        <v>398.89</v>
      </c>
      <c r="C10" s="7">
        <v>50</v>
      </c>
      <c r="D10" s="7">
        <v>50</v>
      </c>
      <c r="E10" s="7">
        <v>50</v>
      </c>
      <c r="F10" s="7">
        <v>50</v>
      </c>
      <c r="G10" s="7">
        <v>50</v>
      </c>
      <c r="H10" s="8">
        <f t="shared" ref="H10:H29" si="18">AVERAGE(C10:G10)</f>
        <v>50</v>
      </c>
      <c r="I10" s="9">
        <v>35</v>
      </c>
      <c r="J10" s="9">
        <v>35</v>
      </c>
      <c r="K10" s="9">
        <v>35</v>
      </c>
      <c r="L10" s="9">
        <v>35</v>
      </c>
      <c r="M10" s="9">
        <v>35</v>
      </c>
      <c r="N10" s="10">
        <f t="shared" ref="N10:N29" si="19">AVERAGE(I10:M10)</f>
        <v>35</v>
      </c>
      <c r="O10" s="9">
        <v>35</v>
      </c>
      <c r="P10" s="9">
        <v>35</v>
      </c>
      <c r="Q10" s="9">
        <v>35</v>
      </c>
      <c r="R10" s="9">
        <v>35</v>
      </c>
      <c r="S10" s="9">
        <v>35</v>
      </c>
      <c r="T10" s="10">
        <f t="shared" ref="T10:T29" si="20">AVERAGE(O10:S10)</f>
        <v>35</v>
      </c>
      <c r="U10" s="9">
        <v>30</v>
      </c>
      <c r="V10" s="9">
        <v>30</v>
      </c>
      <c r="W10" s="9">
        <v>30</v>
      </c>
      <c r="X10" s="9">
        <v>30</v>
      </c>
      <c r="Y10" s="9">
        <v>30</v>
      </c>
      <c r="Z10" s="10">
        <f t="shared" ref="Z10:Z29" si="21">AVERAGE(U10:Y10)</f>
        <v>30</v>
      </c>
      <c r="AA10" s="11">
        <v>50</v>
      </c>
      <c r="AB10" s="11">
        <v>50</v>
      </c>
      <c r="AC10" s="11">
        <v>50</v>
      </c>
      <c r="AD10" s="11">
        <v>50</v>
      </c>
      <c r="AE10" s="11">
        <v>50</v>
      </c>
      <c r="AF10" s="21">
        <f t="shared" ref="AF10:AF29" si="22">AVERAGE(AA10:AE10)</f>
        <v>50</v>
      </c>
      <c r="AG10" s="12">
        <f t="shared" ref="AG10:AG29" si="23">SUM(H10,N10,T10,Z10,AF10)</f>
        <v>200</v>
      </c>
      <c r="AH10" s="13">
        <f t="shared" ref="AH10:AH29" si="24">B10*83%</f>
        <v>331.07869999999997</v>
      </c>
      <c r="AI10" s="13">
        <f t="shared" ref="AI10:AI29" si="25">AG10*5*17%</f>
        <v>170</v>
      </c>
      <c r="AJ10" s="14">
        <f t="shared" ref="AJ10:AJ29" si="26">SUM(AH10:AI10)</f>
        <v>501.07869999999997</v>
      </c>
      <c r="AK10" s="17">
        <v>6</v>
      </c>
    </row>
    <row r="11" spans="1:37" ht="15.75" thickBot="1" x14ac:dyDescent="0.3">
      <c r="A11" s="25" t="s">
        <v>60</v>
      </c>
      <c r="B11" s="29">
        <v>388.5</v>
      </c>
      <c r="C11" s="7">
        <v>49</v>
      </c>
      <c r="D11" s="7">
        <v>49</v>
      </c>
      <c r="E11" s="7">
        <v>49</v>
      </c>
      <c r="F11" s="7">
        <v>49</v>
      </c>
      <c r="G11" s="7">
        <v>49</v>
      </c>
      <c r="H11" s="8">
        <f t="shared" si="18"/>
        <v>49</v>
      </c>
      <c r="I11" s="9">
        <v>35</v>
      </c>
      <c r="J11" s="9">
        <v>35</v>
      </c>
      <c r="K11" s="9">
        <v>35</v>
      </c>
      <c r="L11" s="9">
        <v>35</v>
      </c>
      <c r="M11" s="9">
        <v>35</v>
      </c>
      <c r="N11" s="10">
        <f t="shared" si="19"/>
        <v>35</v>
      </c>
      <c r="O11" s="9">
        <v>35</v>
      </c>
      <c r="P11" s="9">
        <v>35</v>
      </c>
      <c r="Q11" s="9">
        <v>35</v>
      </c>
      <c r="R11" s="9">
        <v>35</v>
      </c>
      <c r="S11" s="9">
        <v>35</v>
      </c>
      <c r="T11" s="10">
        <f t="shared" si="20"/>
        <v>35</v>
      </c>
      <c r="U11" s="9">
        <v>30</v>
      </c>
      <c r="V11" s="9">
        <v>30</v>
      </c>
      <c r="W11" s="9">
        <v>30</v>
      </c>
      <c r="X11" s="9">
        <v>30</v>
      </c>
      <c r="Y11" s="9">
        <v>30</v>
      </c>
      <c r="Z11" s="10">
        <f t="shared" si="21"/>
        <v>30</v>
      </c>
      <c r="AA11" s="11">
        <v>50</v>
      </c>
      <c r="AB11" s="11">
        <v>50</v>
      </c>
      <c r="AC11" s="11">
        <v>50</v>
      </c>
      <c r="AD11" s="11">
        <v>50</v>
      </c>
      <c r="AE11" s="11">
        <v>50</v>
      </c>
      <c r="AF11" s="21">
        <f t="shared" si="22"/>
        <v>50</v>
      </c>
      <c r="AG11" s="12">
        <f t="shared" si="23"/>
        <v>199</v>
      </c>
      <c r="AH11" s="13">
        <f t="shared" si="24"/>
        <v>322.45499999999998</v>
      </c>
      <c r="AI11" s="13">
        <f t="shared" si="25"/>
        <v>169.15</v>
      </c>
      <c r="AJ11" s="14">
        <f t="shared" si="26"/>
        <v>491.60500000000002</v>
      </c>
      <c r="AK11" s="17">
        <v>7</v>
      </c>
    </row>
    <row r="12" spans="1:37" ht="15.75" thickBot="1" x14ac:dyDescent="0.3">
      <c r="A12" s="25" t="s">
        <v>35</v>
      </c>
      <c r="B12" s="29">
        <v>384.03999999999996</v>
      </c>
      <c r="C12" s="72" t="s">
        <v>172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4"/>
      <c r="AG12" s="12">
        <f t="shared" si="23"/>
        <v>0</v>
      </c>
      <c r="AH12" s="13">
        <f t="shared" si="24"/>
        <v>318.75319999999994</v>
      </c>
      <c r="AI12" s="13">
        <f t="shared" si="25"/>
        <v>0</v>
      </c>
      <c r="AJ12" s="14">
        <f t="shared" si="26"/>
        <v>318.75319999999994</v>
      </c>
      <c r="AK12" s="17"/>
    </row>
    <row r="13" spans="1:37" ht="15.75" thickBot="1" x14ac:dyDescent="0.3">
      <c r="A13" s="25" t="s">
        <v>68</v>
      </c>
      <c r="B13" s="29">
        <v>376.69</v>
      </c>
      <c r="C13" s="7">
        <v>44</v>
      </c>
      <c r="D13" s="7">
        <v>44</v>
      </c>
      <c r="E13" s="7">
        <v>44</v>
      </c>
      <c r="F13" s="7">
        <v>44</v>
      </c>
      <c r="G13" s="7">
        <v>44</v>
      </c>
      <c r="H13" s="8">
        <f t="shared" si="18"/>
        <v>44</v>
      </c>
      <c r="I13" s="9">
        <v>30</v>
      </c>
      <c r="J13" s="9">
        <v>30</v>
      </c>
      <c r="K13" s="9">
        <v>30</v>
      </c>
      <c r="L13" s="9">
        <v>30</v>
      </c>
      <c r="M13" s="9">
        <v>30</v>
      </c>
      <c r="N13" s="10">
        <f t="shared" si="19"/>
        <v>30</v>
      </c>
      <c r="O13" s="9">
        <v>30</v>
      </c>
      <c r="P13" s="9">
        <v>30</v>
      </c>
      <c r="Q13" s="9">
        <v>30</v>
      </c>
      <c r="R13" s="9">
        <v>30</v>
      </c>
      <c r="S13" s="9">
        <v>30</v>
      </c>
      <c r="T13" s="10">
        <f t="shared" si="20"/>
        <v>30</v>
      </c>
      <c r="U13" s="9">
        <v>25</v>
      </c>
      <c r="V13" s="9">
        <v>25</v>
      </c>
      <c r="W13" s="9">
        <v>25</v>
      </c>
      <c r="X13" s="9">
        <v>25</v>
      </c>
      <c r="Y13" s="9">
        <v>25</v>
      </c>
      <c r="Z13" s="10">
        <f t="shared" si="21"/>
        <v>25</v>
      </c>
      <c r="AA13" s="11">
        <v>50</v>
      </c>
      <c r="AB13" s="11">
        <v>50</v>
      </c>
      <c r="AC13" s="11">
        <v>50</v>
      </c>
      <c r="AD13" s="11">
        <v>50</v>
      </c>
      <c r="AE13" s="11">
        <v>50</v>
      </c>
      <c r="AF13" s="21">
        <f t="shared" si="22"/>
        <v>50</v>
      </c>
      <c r="AG13" s="12">
        <f t="shared" si="23"/>
        <v>179</v>
      </c>
      <c r="AH13" s="13">
        <f t="shared" si="24"/>
        <v>312.65269999999998</v>
      </c>
      <c r="AI13" s="13">
        <f t="shared" si="25"/>
        <v>152.15</v>
      </c>
      <c r="AJ13" s="14">
        <f t="shared" si="26"/>
        <v>464.80269999999996</v>
      </c>
      <c r="AK13" s="17">
        <v>8</v>
      </c>
    </row>
    <row r="14" spans="1:37" ht="15.75" thickBot="1" x14ac:dyDescent="0.3">
      <c r="A14" s="25" t="s">
        <v>65</v>
      </c>
      <c r="B14" s="29">
        <v>369.06</v>
      </c>
      <c r="C14" s="72" t="s">
        <v>172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4"/>
      <c r="AG14" s="12">
        <f t="shared" si="23"/>
        <v>0</v>
      </c>
      <c r="AH14" s="13">
        <f t="shared" si="24"/>
        <v>306.31979999999999</v>
      </c>
      <c r="AI14" s="13">
        <f t="shared" si="25"/>
        <v>0</v>
      </c>
      <c r="AJ14" s="14">
        <f t="shared" si="26"/>
        <v>306.31979999999999</v>
      </c>
      <c r="AK14" s="17"/>
    </row>
    <row r="15" spans="1:37" ht="15.75" thickBot="1" x14ac:dyDescent="0.3">
      <c r="A15" s="25" t="s">
        <v>38</v>
      </c>
      <c r="B15" s="29">
        <v>366.66</v>
      </c>
      <c r="C15" s="7">
        <v>35</v>
      </c>
      <c r="D15" s="7">
        <v>35</v>
      </c>
      <c r="E15" s="7">
        <v>35</v>
      </c>
      <c r="F15" s="7">
        <v>35</v>
      </c>
      <c r="G15" s="7">
        <v>35</v>
      </c>
      <c r="H15" s="8">
        <f t="shared" si="18"/>
        <v>35</v>
      </c>
      <c r="I15" s="9">
        <v>30</v>
      </c>
      <c r="J15" s="9">
        <v>30</v>
      </c>
      <c r="K15" s="9">
        <v>30</v>
      </c>
      <c r="L15" s="9">
        <v>30</v>
      </c>
      <c r="M15" s="9">
        <v>30</v>
      </c>
      <c r="N15" s="10">
        <f t="shared" si="19"/>
        <v>30</v>
      </c>
      <c r="O15" s="9">
        <v>30</v>
      </c>
      <c r="P15" s="9">
        <v>30</v>
      </c>
      <c r="Q15" s="9">
        <v>30</v>
      </c>
      <c r="R15" s="9">
        <v>30</v>
      </c>
      <c r="S15" s="9">
        <v>30</v>
      </c>
      <c r="T15" s="10">
        <f t="shared" si="20"/>
        <v>30</v>
      </c>
      <c r="U15" s="9">
        <v>25</v>
      </c>
      <c r="V15" s="9">
        <v>25</v>
      </c>
      <c r="W15" s="9">
        <v>25</v>
      </c>
      <c r="X15" s="9">
        <v>25</v>
      </c>
      <c r="Y15" s="9">
        <v>25</v>
      </c>
      <c r="Z15" s="10">
        <f t="shared" si="21"/>
        <v>25</v>
      </c>
      <c r="AA15" s="11">
        <v>50</v>
      </c>
      <c r="AB15" s="11">
        <v>50</v>
      </c>
      <c r="AC15" s="11">
        <v>50</v>
      </c>
      <c r="AD15" s="11">
        <v>50</v>
      </c>
      <c r="AE15" s="11">
        <v>50</v>
      </c>
      <c r="AF15" s="21">
        <f t="shared" si="22"/>
        <v>50</v>
      </c>
      <c r="AG15" s="12">
        <f t="shared" si="23"/>
        <v>170</v>
      </c>
      <c r="AH15" s="13">
        <f t="shared" si="24"/>
        <v>304.32780000000002</v>
      </c>
      <c r="AI15" s="13">
        <f t="shared" si="25"/>
        <v>144.5</v>
      </c>
      <c r="AJ15" s="14">
        <f t="shared" si="26"/>
        <v>448.82780000000002</v>
      </c>
      <c r="AK15" s="17">
        <v>11</v>
      </c>
    </row>
    <row r="16" spans="1:37" ht="15.75" thickBot="1" x14ac:dyDescent="0.3">
      <c r="A16" s="25" t="s">
        <v>39</v>
      </c>
      <c r="B16" s="29">
        <v>352.71999999999997</v>
      </c>
      <c r="C16" s="7">
        <v>50</v>
      </c>
      <c r="D16" s="7">
        <v>50</v>
      </c>
      <c r="E16" s="7">
        <v>50</v>
      </c>
      <c r="F16" s="7">
        <v>50</v>
      </c>
      <c r="G16" s="7">
        <v>50</v>
      </c>
      <c r="H16" s="8">
        <f t="shared" si="18"/>
        <v>50</v>
      </c>
      <c r="I16" s="9">
        <v>25</v>
      </c>
      <c r="J16" s="9">
        <v>25</v>
      </c>
      <c r="K16" s="9">
        <v>25</v>
      </c>
      <c r="L16" s="9">
        <v>25</v>
      </c>
      <c r="M16" s="9">
        <v>25</v>
      </c>
      <c r="N16" s="10">
        <f t="shared" si="19"/>
        <v>25</v>
      </c>
      <c r="O16" s="9">
        <v>25</v>
      </c>
      <c r="P16" s="9">
        <v>25</v>
      </c>
      <c r="Q16" s="9">
        <v>25</v>
      </c>
      <c r="R16" s="9">
        <v>25</v>
      </c>
      <c r="S16" s="9">
        <v>25</v>
      </c>
      <c r="T16" s="10">
        <f t="shared" si="20"/>
        <v>25</v>
      </c>
      <c r="U16" s="9">
        <v>20</v>
      </c>
      <c r="V16" s="9">
        <v>20</v>
      </c>
      <c r="W16" s="9">
        <v>20</v>
      </c>
      <c r="X16" s="9">
        <v>20</v>
      </c>
      <c r="Y16" s="9">
        <v>20</v>
      </c>
      <c r="Z16" s="10">
        <f t="shared" si="21"/>
        <v>20</v>
      </c>
      <c r="AA16" s="11">
        <v>30</v>
      </c>
      <c r="AB16" s="11">
        <v>30</v>
      </c>
      <c r="AC16" s="11">
        <v>30</v>
      </c>
      <c r="AD16" s="11">
        <v>30</v>
      </c>
      <c r="AE16" s="11">
        <v>30</v>
      </c>
      <c r="AF16" s="21">
        <f t="shared" si="22"/>
        <v>30</v>
      </c>
      <c r="AG16" s="12">
        <f t="shared" si="23"/>
        <v>150</v>
      </c>
      <c r="AH16" s="13">
        <f t="shared" si="24"/>
        <v>292.75759999999997</v>
      </c>
      <c r="AI16" s="13">
        <f t="shared" si="25"/>
        <v>127.50000000000001</v>
      </c>
      <c r="AJ16" s="14">
        <f t="shared" si="26"/>
        <v>420.25759999999997</v>
      </c>
      <c r="AK16" s="17">
        <v>17</v>
      </c>
    </row>
    <row r="17" spans="1:37" ht="15.75" thickBot="1" x14ac:dyDescent="0.3">
      <c r="A17" s="25" t="s">
        <v>41</v>
      </c>
      <c r="B17" s="29">
        <v>349.90000000000003</v>
      </c>
      <c r="C17" s="7">
        <v>39.1</v>
      </c>
      <c r="D17" s="7">
        <v>39.1</v>
      </c>
      <c r="E17" s="7">
        <v>39.1</v>
      </c>
      <c r="F17" s="7">
        <v>39.1</v>
      </c>
      <c r="G17" s="7">
        <v>39.1</v>
      </c>
      <c r="H17" s="8">
        <f t="shared" si="18"/>
        <v>39.1</v>
      </c>
      <c r="I17" s="9">
        <v>25</v>
      </c>
      <c r="J17" s="9">
        <v>25</v>
      </c>
      <c r="K17" s="9">
        <v>25</v>
      </c>
      <c r="L17" s="9">
        <v>25</v>
      </c>
      <c r="M17" s="9">
        <v>25</v>
      </c>
      <c r="N17" s="10">
        <f t="shared" si="19"/>
        <v>25</v>
      </c>
      <c r="O17" s="9">
        <v>25</v>
      </c>
      <c r="P17" s="9">
        <v>25</v>
      </c>
      <c r="Q17" s="9">
        <v>25</v>
      </c>
      <c r="R17" s="9">
        <v>25</v>
      </c>
      <c r="S17" s="9">
        <v>25</v>
      </c>
      <c r="T17" s="10">
        <f t="shared" si="20"/>
        <v>25</v>
      </c>
      <c r="U17" s="9">
        <v>20</v>
      </c>
      <c r="V17" s="9">
        <v>20</v>
      </c>
      <c r="W17" s="9">
        <v>20</v>
      </c>
      <c r="X17" s="9">
        <v>20</v>
      </c>
      <c r="Y17" s="9">
        <v>20</v>
      </c>
      <c r="Z17" s="10">
        <f t="shared" si="21"/>
        <v>20</v>
      </c>
      <c r="AA17" s="11">
        <v>50</v>
      </c>
      <c r="AB17" s="11">
        <v>50</v>
      </c>
      <c r="AC17" s="11">
        <v>50</v>
      </c>
      <c r="AD17" s="11">
        <v>50</v>
      </c>
      <c r="AE17" s="11">
        <v>50</v>
      </c>
      <c r="AF17" s="21">
        <f t="shared" si="22"/>
        <v>50</v>
      </c>
      <c r="AG17" s="12">
        <f t="shared" si="23"/>
        <v>159.1</v>
      </c>
      <c r="AH17" s="13">
        <f t="shared" si="24"/>
        <v>290.41700000000003</v>
      </c>
      <c r="AI17" s="13">
        <f t="shared" si="25"/>
        <v>135.23500000000001</v>
      </c>
      <c r="AJ17" s="14">
        <f t="shared" si="26"/>
        <v>425.65200000000004</v>
      </c>
      <c r="AK17" s="17">
        <v>16</v>
      </c>
    </row>
    <row r="18" spans="1:37" ht="15.75" thickBot="1" x14ac:dyDescent="0.3">
      <c r="A18" s="25" t="s">
        <v>42</v>
      </c>
      <c r="B18" s="29">
        <v>345.61</v>
      </c>
      <c r="C18" s="7">
        <v>42</v>
      </c>
      <c r="D18" s="7">
        <v>42</v>
      </c>
      <c r="E18" s="7">
        <v>42</v>
      </c>
      <c r="F18" s="7">
        <v>42</v>
      </c>
      <c r="G18" s="7">
        <v>42</v>
      </c>
      <c r="H18" s="8">
        <f t="shared" si="18"/>
        <v>42</v>
      </c>
      <c r="I18" s="9">
        <v>35</v>
      </c>
      <c r="J18" s="9">
        <v>35</v>
      </c>
      <c r="K18" s="9">
        <v>35</v>
      </c>
      <c r="L18" s="9">
        <v>35</v>
      </c>
      <c r="M18" s="9">
        <v>35</v>
      </c>
      <c r="N18" s="10">
        <f t="shared" si="19"/>
        <v>35</v>
      </c>
      <c r="O18" s="9">
        <v>35</v>
      </c>
      <c r="P18" s="9">
        <v>35</v>
      </c>
      <c r="Q18" s="9">
        <v>35</v>
      </c>
      <c r="R18" s="9">
        <v>35</v>
      </c>
      <c r="S18" s="9">
        <v>35</v>
      </c>
      <c r="T18" s="10">
        <f t="shared" si="20"/>
        <v>35</v>
      </c>
      <c r="U18" s="9">
        <v>30</v>
      </c>
      <c r="V18" s="9">
        <v>30</v>
      </c>
      <c r="W18" s="9">
        <v>30</v>
      </c>
      <c r="X18" s="9">
        <v>30</v>
      </c>
      <c r="Y18" s="9">
        <v>30</v>
      </c>
      <c r="Z18" s="10">
        <f t="shared" si="21"/>
        <v>30</v>
      </c>
      <c r="AA18" s="11">
        <v>50</v>
      </c>
      <c r="AB18" s="11">
        <v>50</v>
      </c>
      <c r="AC18" s="11">
        <v>50</v>
      </c>
      <c r="AD18" s="11">
        <v>50</v>
      </c>
      <c r="AE18" s="11">
        <v>50</v>
      </c>
      <c r="AF18" s="21">
        <f t="shared" si="22"/>
        <v>50</v>
      </c>
      <c r="AG18" s="12">
        <f t="shared" si="23"/>
        <v>192</v>
      </c>
      <c r="AH18" s="13">
        <f t="shared" si="24"/>
        <v>286.85629999999998</v>
      </c>
      <c r="AI18" s="13">
        <f t="shared" si="25"/>
        <v>163.20000000000002</v>
      </c>
      <c r="AJ18" s="14">
        <f t="shared" si="26"/>
        <v>450.05629999999996</v>
      </c>
      <c r="AK18" s="17">
        <v>10</v>
      </c>
    </row>
    <row r="19" spans="1:37" ht="15.75" thickBot="1" x14ac:dyDescent="0.3">
      <c r="A19" s="25" t="s">
        <v>43</v>
      </c>
      <c r="B19" s="29">
        <v>342.26</v>
      </c>
      <c r="C19" s="7">
        <v>47</v>
      </c>
      <c r="D19" s="7">
        <v>47</v>
      </c>
      <c r="E19" s="7">
        <v>47</v>
      </c>
      <c r="F19" s="7">
        <v>47</v>
      </c>
      <c r="G19" s="7">
        <v>47</v>
      </c>
      <c r="H19" s="8">
        <f t="shared" si="18"/>
        <v>47</v>
      </c>
      <c r="I19" s="9">
        <v>35</v>
      </c>
      <c r="J19" s="9">
        <v>35</v>
      </c>
      <c r="K19" s="9">
        <v>35</v>
      </c>
      <c r="L19" s="9">
        <v>35</v>
      </c>
      <c r="M19" s="9">
        <v>35</v>
      </c>
      <c r="N19" s="10">
        <f t="shared" si="19"/>
        <v>35</v>
      </c>
      <c r="O19" s="9">
        <v>35</v>
      </c>
      <c r="P19" s="9">
        <v>35</v>
      </c>
      <c r="Q19" s="9">
        <v>35</v>
      </c>
      <c r="R19" s="9">
        <v>35</v>
      </c>
      <c r="S19" s="9">
        <v>35</v>
      </c>
      <c r="T19" s="10">
        <f t="shared" si="20"/>
        <v>35</v>
      </c>
      <c r="U19" s="9">
        <v>30</v>
      </c>
      <c r="V19" s="9">
        <v>30</v>
      </c>
      <c r="W19" s="9">
        <v>30</v>
      </c>
      <c r="X19" s="9">
        <v>30</v>
      </c>
      <c r="Y19" s="9">
        <v>30</v>
      </c>
      <c r="Z19" s="10">
        <f t="shared" si="21"/>
        <v>30</v>
      </c>
      <c r="AA19" s="11">
        <v>50</v>
      </c>
      <c r="AB19" s="11">
        <v>50</v>
      </c>
      <c r="AC19" s="11">
        <v>50</v>
      </c>
      <c r="AD19" s="11">
        <v>50</v>
      </c>
      <c r="AE19" s="11">
        <v>50</v>
      </c>
      <c r="AF19" s="21">
        <f t="shared" si="22"/>
        <v>50</v>
      </c>
      <c r="AG19" s="12">
        <f t="shared" si="23"/>
        <v>197</v>
      </c>
      <c r="AH19" s="13">
        <f t="shared" si="24"/>
        <v>284.07579999999996</v>
      </c>
      <c r="AI19" s="13">
        <f t="shared" si="25"/>
        <v>167.45000000000002</v>
      </c>
      <c r="AJ19" s="14">
        <f t="shared" si="26"/>
        <v>451.5258</v>
      </c>
      <c r="AK19" s="17">
        <v>9</v>
      </c>
    </row>
    <row r="20" spans="1:37" ht="15.75" thickBot="1" x14ac:dyDescent="0.3">
      <c r="A20" s="25" t="s">
        <v>44</v>
      </c>
      <c r="B20" s="29">
        <v>335.54</v>
      </c>
      <c r="C20" s="7">
        <v>46</v>
      </c>
      <c r="D20" s="7">
        <v>46</v>
      </c>
      <c r="E20" s="7">
        <v>46</v>
      </c>
      <c r="F20" s="7">
        <v>46</v>
      </c>
      <c r="G20" s="7">
        <v>46</v>
      </c>
      <c r="H20" s="8">
        <f t="shared" si="18"/>
        <v>46</v>
      </c>
      <c r="I20" s="9">
        <v>35</v>
      </c>
      <c r="J20" s="9">
        <v>35</v>
      </c>
      <c r="K20" s="9">
        <v>35</v>
      </c>
      <c r="L20" s="9">
        <v>35</v>
      </c>
      <c r="M20" s="9">
        <v>35</v>
      </c>
      <c r="N20" s="10">
        <f t="shared" si="19"/>
        <v>35</v>
      </c>
      <c r="O20" s="9">
        <v>35</v>
      </c>
      <c r="P20" s="9">
        <v>35</v>
      </c>
      <c r="Q20" s="9">
        <v>35</v>
      </c>
      <c r="R20" s="9">
        <v>35</v>
      </c>
      <c r="S20" s="9">
        <v>35</v>
      </c>
      <c r="T20" s="10">
        <f t="shared" si="20"/>
        <v>35</v>
      </c>
      <c r="U20" s="9">
        <v>30</v>
      </c>
      <c r="V20" s="9">
        <v>30</v>
      </c>
      <c r="W20" s="9">
        <v>30</v>
      </c>
      <c r="X20" s="9">
        <v>30</v>
      </c>
      <c r="Y20" s="9">
        <v>30</v>
      </c>
      <c r="Z20" s="10">
        <f t="shared" si="21"/>
        <v>30</v>
      </c>
      <c r="AA20" s="11">
        <v>50</v>
      </c>
      <c r="AB20" s="11">
        <v>50</v>
      </c>
      <c r="AC20" s="11">
        <v>50</v>
      </c>
      <c r="AD20" s="11">
        <v>50</v>
      </c>
      <c r="AE20" s="11">
        <v>50</v>
      </c>
      <c r="AF20" s="21">
        <f t="shared" si="22"/>
        <v>50</v>
      </c>
      <c r="AG20" s="12">
        <f t="shared" si="23"/>
        <v>196</v>
      </c>
      <c r="AH20" s="13">
        <f t="shared" si="24"/>
        <v>278.4982</v>
      </c>
      <c r="AI20" s="13">
        <f t="shared" si="25"/>
        <v>166.60000000000002</v>
      </c>
      <c r="AJ20" s="14">
        <f t="shared" si="26"/>
        <v>445.09820000000002</v>
      </c>
      <c r="AK20" s="17">
        <v>13</v>
      </c>
    </row>
    <row r="21" spans="1:37" ht="15.75" thickBot="1" x14ac:dyDescent="0.3">
      <c r="A21" s="25" t="s">
        <v>45</v>
      </c>
      <c r="B21" s="29">
        <v>331.58000000000004</v>
      </c>
      <c r="C21" s="7">
        <v>50</v>
      </c>
      <c r="D21" s="7">
        <v>50</v>
      </c>
      <c r="E21" s="7">
        <v>50</v>
      </c>
      <c r="F21" s="7">
        <v>50</v>
      </c>
      <c r="G21" s="7">
        <v>50</v>
      </c>
      <c r="H21" s="8">
        <f t="shared" si="18"/>
        <v>50</v>
      </c>
      <c r="I21" s="9">
        <v>35</v>
      </c>
      <c r="J21" s="9">
        <v>35</v>
      </c>
      <c r="K21" s="9">
        <v>35</v>
      </c>
      <c r="L21" s="9">
        <v>35</v>
      </c>
      <c r="M21" s="9">
        <v>35</v>
      </c>
      <c r="N21" s="10">
        <f t="shared" si="19"/>
        <v>35</v>
      </c>
      <c r="O21" s="9">
        <v>35</v>
      </c>
      <c r="P21" s="9">
        <v>35</v>
      </c>
      <c r="Q21" s="9">
        <v>35</v>
      </c>
      <c r="R21" s="9">
        <v>35</v>
      </c>
      <c r="S21" s="9">
        <v>35</v>
      </c>
      <c r="T21" s="10">
        <f t="shared" si="20"/>
        <v>35</v>
      </c>
      <c r="U21" s="9">
        <v>30</v>
      </c>
      <c r="V21" s="9">
        <v>30</v>
      </c>
      <c r="W21" s="9">
        <v>30</v>
      </c>
      <c r="X21" s="9">
        <v>30</v>
      </c>
      <c r="Y21" s="9">
        <v>30</v>
      </c>
      <c r="Z21" s="10">
        <f t="shared" si="21"/>
        <v>30</v>
      </c>
      <c r="AA21" s="11">
        <v>50</v>
      </c>
      <c r="AB21" s="11">
        <v>50</v>
      </c>
      <c r="AC21" s="11">
        <v>50</v>
      </c>
      <c r="AD21" s="11">
        <v>50</v>
      </c>
      <c r="AE21" s="11">
        <v>50</v>
      </c>
      <c r="AF21" s="21">
        <f t="shared" si="22"/>
        <v>50</v>
      </c>
      <c r="AG21" s="12">
        <f t="shared" si="23"/>
        <v>200</v>
      </c>
      <c r="AH21" s="13">
        <f t="shared" si="24"/>
        <v>275.21140000000003</v>
      </c>
      <c r="AI21" s="13">
        <f t="shared" si="25"/>
        <v>170</v>
      </c>
      <c r="AJ21" s="14">
        <f t="shared" si="26"/>
        <v>445.21140000000003</v>
      </c>
      <c r="AK21" s="17">
        <v>12</v>
      </c>
    </row>
    <row r="22" spans="1:37" ht="15.75" thickBot="1" x14ac:dyDescent="0.3">
      <c r="A22" s="25" t="s">
        <v>46</v>
      </c>
      <c r="B22" s="29">
        <v>325.14999999999998</v>
      </c>
      <c r="C22" s="7">
        <v>48.6</v>
      </c>
      <c r="D22" s="7">
        <v>48.6</v>
      </c>
      <c r="E22" s="7">
        <v>48.6</v>
      </c>
      <c r="F22" s="7">
        <v>48.6</v>
      </c>
      <c r="G22" s="7">
        <v>48.6</v>
      </c>
      <c r="H22" s="8">
        <f t="shared" si="18"/>
        <v>48.6</v>
      </c>
      <c r="I22" s="9">
        <v>35</v>
      </c>
      <c r="J22" s="9">
        <v>35</v>
      </c>
      <c r="K22" s="9">
        <v>35</v>
      </c>
      <c r="L22" s="9">
        <v>35</v>
      </c>
      <c r="M22" s="9">
        <v>35</v>
      </c>
      <c r="N22" s="10">
        <f t="shared" si="19"/>
        <v>35</v>
      </c>
      <c r="O22" s="9">
        <v>35</v>
      </c>
      <c r="P22" s="9">
        <v>35</v>
      </c>
      <c r="Q22" s="9">
        <v>35</v>
      </c>
      <c r="R22" s="9">
        <v>35</v>
      </c>
      <c r="S22" s="9">
        <v>35</v>
      </c>
      <c r="T22" s="10">
        <f t="shared" si="20"/>
        <v>35</v>
      </c>
      <c r="U22" s="9">
        <v>30</v>
      </c>
      <c r="V22" s="9">
        <v>30</v>
      </c>
      <c r="W22" s="9">
        <v>30</v>
      </c>
      <c r="X22" s="9">
        <v>30</v>
      </c>
      <c r="Y22" s="9">
        <v>30</v>
      </c>
      <c r="Z22" s="10">
        <f t="shared" si="21"/>
        <v>30</v>
      </c>
      <c r="AA22" s="11">
        <v>50</v>
      </c>
      <c r="AB22" s="11">
        <v>50</v>
      </c>
      <c r="AC22" s="11">
        <v>50</v>
      </c>
      <c r="AD22" s="11">
        <v>50</v>
      </c>
      <c r="AE22" s="11">
        <v>50</v>
      </c>
      <c r="AF22" s="21">
        <f t="shared" si="22"/>
        <v>50</v>
      </c>
      <c r="AG22" s="12">
        <f t="shared" si="23"/>
        <v>198.6</v>
      </c>
      <c r="AH22" s="40">
        <f t="shared" si="24"/>
        <v>269.87449999999995</v>
      </c>
      <c r="AI22" s="13">
        <f t="shared" si="25"/>
        <v>168.81</v>
      </c>
      <c r="AJ22" s="14">
        <f t="shared" si="26"/>
        <v>438.68449999999996</v>
      </c>
      <c r="AK22" s="17">
        <v>14</v>
      </c>
    </row>
    <row r="23" spans="1:37" ht="15.75" thickBot="1" x14ac:dyDescent="0.3">
      <c r="A23" s="25" t="s">
        <v>47</v>
      </c>
      <c r="B23" s="29">
        <v>321.53999999999996</v>
      </c>
      <c r="C23" s="7">
        <v>49</v>
      </c>
      <c r="D23" s="7">
        <v>49</v>
      </c>
      <c r="E23" s="7">
        <v>49</v>
      </c>
      <c r="F23" s="7">
        <v>49</v>
      </c>
      <c r="G23" s="7">
        <v>49</v>
      </c>
      <c r="H23" s="8">
        <f t="shared" si="18"/>
        <v>49</v>
      </c>
      <c r="I23" s="9">
        <v>35</v>
      </c>
      <c r="J23" s="9">
        <v>35</v>
      </c>
      <c r="K23" s="9">
        <v>35</v>
      </c>
      <c r="L23" s="9">
        <v>35</v>
      </c>
      <c r="M23" s="9">
        <v>35</v>
      </c>
      <c r="N23" s="10">
        <f t="shared" si="19"/>
        <v>35</v>
      </c>
      <c r="O23" s="9">
        <v>35</v>
      </c>
      <c r="P23" s="9">
        <v>35</v>
      </c>
      <c r="Q23" s="9">
        <v>35</v>
      </c>
      <c r="R23" s="9">
        <v>35</v>
      </c>
      <c r="S23" s="9">
        <v>35</v>
      </c>
      <c r="T23" s="10">
        <f t="shared" si="20"/>
        <v>35</v>
      </c>
      <c r="U23" s="9">
        <v>30</v>
      </c>
      <c r="V23" s="9">
        <v>30</v>
      </c>
      <c r="W23" s="9">
        <v>30</v>
      </c>
      <c r="X23" s="9">
        <v>30</v>
      </c>
      <c r="Y23" s="9">
        <v>30</v>
      </c>
      <c r="Z23" s="10">
        <f t="shared" si="21"/>
        <v>30</v>
      </c>
      <c r="AA23" s="11">
        <v>50</v>
      </c>
      <c r="AB23" s="11">
        <v>50</v>
      </c>
      <c r="AC23" s="11">
        <v>50</v>
      </c>
      <c r="AD23" s="11">
        <v>50</v>
      </c>
      <c r="AE23" s="11">
        <v>50</v>
      </c>
      <c r="AF23" s="21">
        <f t="shared" si="22"/>
        <v>50</v>
      </c>
      <c r="AG23" s="12">
        <f t="shared" si="23"/>
        <v>199</v>
      </c>
      <c r="AH23" s="13">
        <f t="shared" si="24"/>
        <v>266.87819999999994</v>
      </c>
      <c r="AI23" s="13">
        <f t="shared" si="25"/>
        <v>169.15</v>
      </c>
      <c r="AJ23" s="14">
        <f t="shared" si="26"/>
        <v>436.02819999999997</v>
      </c>
      <c r="AK23" s="17">
        <v>15</v>
      </c>
    </row>
    <row r="24" spans="1:37" ht="15.75" thickBot="1" x14ac:dyDescent="0.3">
      <c r="A24" s="25" t="s">
        <v>48</v>
      </c>
      <c r="B24" s="29">
        <v>319.92</v>
      </c>
      <c r="C24" s="7">
        <v>50</v>
      </c>
      <c r="D24" s="7">
        <v>50</v>
      </c>
      <c r="E24" s="7">
        <v>50</v>
      </c>
      <c r="F24" s="7">
        <v>50</v>
      </c>
      <c r="G24" s="7">
        <v>50</v>
      </c>
      <c r="H24" s="8">
        <f t="shared" si="18"/>
        <v>50</v>
      </c>
      <c r="I24" s="9">
        <v>25</v>
      </c>
      <c r="J24" s="9">
        <v>25</v>
      </c>
      <c r="K24" s="9">
        <v>25</v>
      </c>
      <c r="L24" s="9">
        <v>25</v>
      </c>
      <c r="M24" s="9">
        <v>25</v>
      </c>
      <c r="N24" s="10">
        <f t="shared" si="19"/>
        <v>25</v>
      </c>
      <c r="O24" s="9">
        <v>25</v>
      </c>
      <c r="P24" s="9">
        <v>25</v>
      </c>
      <c r="Q24" s="9">
        <v>25</v>
      </c>
      <c r="R24" s="9">
        <v>25</v>
      </c>
      <c r="S24" s="9">
        <v>25</v>
      </c>
      <c r="T24" s="10">
        <f t="shared" si="20"/>
        <v>25</v>
      </c>
      <c r="U24" s="9">
        <v>20</v>
      </c>
      <c r="V24" s="9">
        <v>20</v>
      </c>
      <c r="W24" s="9">
        <v>20</v>
      </c>
      <c r="X24" s="9">
        <v>20</v>
      </c>
      <c r="Y24" s="9">
        <v>20</v>
      </c>
      <c r="Z24" s="10">
        <f t="shared" si="21"/>
        <v>20</v>
      </c>
      <c r="AA24" s="11">
        <v>20</v>
      </c>
      <c r="AB24" s="11">
        <v>20</v>
      </c>
      <c r="AC24" s="11">
        <v>20</v>
      </c>
      <c r="AD24" s="11">
        <v>20</v>
      </c>
      <c r="AE24" s="11">
        <v>20</v>
      </c>
      <c r="AF24" s="21">
        <f t="shared" si="22"/>
        <v>20</v>
      </c>
      <c r="AG24" s="12">
        <f t="shared" si="23"/>
        <v>140</v>
      </c>
      <c r="AH24" s="13">
        <f t="shared" si="24"/>
        <v>265.53359999999998</v>
      </c>
      <c r="AI24" s="13">
        <f t="shared" si="25"/>
        <v>119.00000000000001</v>
      </c>
      <c r="AJ24" s="14">
        <f t="shared" si="26"/>
        <v>384.53359999999998</v>
      </c>
      <c r="AK24" s="17">
        <v>21</v>
      </c>
    </row>
    <row r="25" spans="1:37" ht="15.75" thickBot="1" x14ac:dyDescent="0.3">
      <c r="A25" s="25" t="s">
        <v>51</v>
      </c>
      <c r="B25" s="29">
        <v>304.99</v>
      </c>
      <c r="C25" s="7">
        <v>46.2</v>
      </c>
      <c r="D25" s="7">
        <v>46.2</v>
      </c>
      <c r="E25" s="7">
        <v>46.2</v>
      </c>
      <c r="F25" s="7">
        <v>46.2</v>
      </c>
      <c r="G25" s="7">
        <v>46.2</v>
      </c>
      <c r="H25" s="8">
        <f t="shared" si="18"/>
        <v>46.2</v>
      </c>
      <c r="I25" s="9">
        <v>5</v>
      </c>
      <c r="J25" s="9">
        <v>5</v>
      </c>
      <c r="K25" s="9">
        <v>5</v>
      </c>
      <c r="L25" s="9">
        <v>5</v>
      </c>
      <c r="M25" s="9">
        <v>5</v>
      </c>
      <c r="N25" s="10">
        <f t="shared" si="19"/>
        <v>5</v>
      </c>
      <c r="O25" s="9">
        <v>5</v>
      </c>
      <c r="P25" s="9">
        <v>5</v>
      </c>
      <c r="Q25" s="9">
        <v>5</v>
      </c>
      <c r="R25" s="9">
        <v>5</v>
      </c>
      <c r="S25" s="9">
        <v>5</v>
      </c>
      <c r="T25" s="10">
        <f t="shared" si="20"/>
        <v>5</v>
      </c>
      <c r="U25" s="9">
        <v>5</v>
      </c>
      <c r="V25" s="9">
        <v>5</v>
      </c>
      <c r="W25" s="9">
        <v>5</v>
      </c>
      <c r="X25" s="9">
        <v>5</v>
      </c>
      <c r="Y25" s="9">
        <v>5</v>
      </c>
      <c r="Z25" s="10">
        <f t="shared" si="21"/>
        <v>5</v>
      </c>
      <c r="AA25" s="11">
        <v>25</v>
      </c>
      <c r="AB25" s="11">
        <v>25</v>
      </c>
      <c r="AC25" s="11">
        <v>25</v>
      </c>
      <c r="AD25" s="11">
        <v>25</v>
      </c>
      <c r="AE25" s="11">
        <v>25</v>
      </c>
      <c r="AF25" s="21">
        <f t="shared" si="22"/>
        <v>25</v>
      </c>
      <c r="AG25" s="12">
        <f t="shared" si="23"/>
        <v>86.2</v>
      </c>
      <c r="AH25" s="13">
        <f t="shared" si="24"/>
        <v>253.14169999999999</v>
      </c>
      <c r="AI25" s="13">
        <f t="shared" si="25"/>
        <v>73.27000000000001</v>
      </c>
      <c r="AJ25" s="14">
        <f t="shared" si="26"/>
        <v>326.4117</v>
      </c>
      <c r="AK25" s="17">
        <v>23</v>
      </c>
    </row>
    <row r="26" spans="1:37" ht="15.75" thickBot="1" x14ac:dyDescent="0.3">
      <c r="A26" s="25" t="s">
        <v>52</v>
      </c>
      <c r="B26" s="29">
        <v>301.64</v>
      </c>
      <c r="C26" s="7">
        <v>41.3</v>
      </c>
      <c r="D26" s="7">
        <v>41.3</v>
      </c>
      <c r="E26" s="7">
        <v>41.3</v>
      </c>
      <c r="F26" s="7">
        <v>41.3</v>
      </c>
      <c r="G26" s="7">
        <v>41.3</v>
      </c>
      <c r="H26" s="8">
        <f t="shared" si="18"/>
        <v>41.3</v>
      </c>
      <c r="I26" s="9">
        <v>20</v>
      </c>
      <c r="J26" s="9">
        <v>20</v>
      </c>
      <c r="K26" s="9">
        <v>20</v>
      </c>
      <c r="L26" s="9">
        <v>20</v>
      </c>
      <c r="M26" s="9">
        <v>20</v>
      </c>
      <c r="N26" s="10">
        <f t="shared" si="19"/>
        <v>20</v>
      </c>
      <c r="O26" s="9">
        <v>20</v>
      </c>
      <c r="P26" s="9">
        <v>20</v>
      </c>
      <c r="Q26" s="9">
        <v>20</v>
      </c>
      <c r="R26" s="9">
        <v>20</v>
      </c>
      <c r="S26" s="9">
        <v>20</v>
      </c>
      <c r="T26" s="10">
        <f t="shared" si="20"/>
        <v>20</v>
      </c>
      <c r="U26" s="9">
        <v>20</v>
      </c>
      <c r="V26" s="9">
        <v>20</v>
      </c>
      <c r="W26" s="9">
        <v>20</v>
      </c>
      <c r="X26" s="9">
        <v>20</v>
      </c>
      <c r="Y26" s="9">
        <v>20</v>
      </c>
      <c r="Z26" s="10">
        <f t="shared" si="21"/>
        <v>20</v>
      </c>
      <c r="AA26" s="11">
        <v>40</v>
      </c>
      <c r="AB26" s="11">
        <v>40</v>
      </c>
      <c r="AC26" s="11">
        <v>40</v>
      </c>
      <c r="AD26" s="11">
        <v>40</v>
      </c>
      <c r="AE26" s="11">
        <v>40</v>
      </c>
      <c r="AF26" s="21">
        <f t="shared" si="22"/>
        <v>40</v>
      </c>
      <c r="AG26" s="12">
        <f t="shared" si="23"/>
        <v>141.30000000000001</v>
      </c>
      <c r="AH26" s="13">
        <f t="shared" si="24"/>
        <v>250.36119999999997</v>
      </c>
      <c r="AI26" s="13">
        <f t="shared" si="25"/>
        <v>120.105</v>
      </c>
      <c r="AJ26" s="14">
        <f t="shared" si="26"/>
        <v>370.46619999999996</v>
      </c>
      <c r="AK26" s="17">
        <v>22</v>
      </c>
    </row>
    <row r="27" spans="1:37" ht="15.75" thickBot="1" x14ac:dyDescent="0.3">
      <c r="A27" s="25" t="s">
        <v>53</v>
      </c>
      <c r="B27" s="29">
        <v>297.82</v>
      </c>
      <c r="C27" s="7">
        <v>50</v>
      </c>
      <c r="D27" s="7">
        <v>50</v>
      </c>
      <c r="E27" s="7">
        <v>50</v>
      </c>
      <c r="F27" s="7">
        <v>50</v>
      </c>
      <c r="G27" s="7">
        <v>50</v>
      </c>
      <c r="H27" s="8">
        <f t="shared" si="18"/>
        <v>50</v>
      </c>
      <c r="I27" s="9">
        <v>30</v>
      </c>
      <c r="J27" s="9">
        <v>30</v>
      </c>
      <c r="K27" s="9">
        <v>30</v>
      </c>
      <c r="L27" s="9">
        <v>30</v>
      </c>
      <c r="M27" s="9">
        <v>30</v>
      </c>
      <c r="N27" s="10">
        <f t="shared" si="19"/>
        <v>30</v>
      </c>
      <c r="O27" s="9">
        <v>30</v>
      </c>
      <c r="P27" s="9">
        <v>30</v>
      </c>
      <c r="Q27" s="9">
        <v>30</v>
      </c>
      <c r="R27" s="9">
        <v>30</v>
      </c>
      <c r="S27" s="9">
        <v>30</v>
      </c>
      <c r="T27" s="10">
        <f t="shared" si="20"/>
        <v>30</v>
      </c>
      <c r="U27" s="9">
        <v>25</v>
      </c>
      <c r="V27" s="9">
        <v>25</v>
      </c>
      <c r="W27" s="9">
        <v>25</v>
      </c>
      <c r="X27" s="9">
        <v>25</v>
      </c>
      <c r="Y27" s="9">
        <v>25</v>
      </c>
      <c r="Z27" s="10">
        <f t="shared" si="21"/>
        <v>25</v>
      </c>
      <c r="AA27" s="11">
        <v>50</v>
      </c>
      <c r="AB27" s="11">
        <v>50</v>
      </c>
      <c r="AC27" s="11">
        <v>50</v>
      </c>
      <c r="AD27" s="11">
        <v>50</v>
      </c>
      <c r="AE27" s="11">
        <v>50</v>
      </c>
      <c r="AF27" s="21">
        <f t="shared" si="22"/>
        <v>50</v>
      </c>
      <c r="AG27" s="12">
        <f t="shared" si="23"/>
        <v>185</v>
      </c>
      <c r="AH27" s="13">
        <f t="shared" si="24"/>
        <v>247.19059999999999</v>
      </c>
      <c r="AI27" s="13">
        <f t="shared" si="25"/>
        <v>157.25</v>
      </c>
      <c r="AJ27" s="14">
        <f t="shared" si="26"/>
        <v>404.44060000000002</v>
      </c>
      <c r="AK27" s="17">
        <v>19</v>
      </c>
    </row>
    <row r="28" spans="1:37" ht="15.75" thickBot="1" x14ac:dyDescent="0.3">
      <c r="A28" s="25" t="s">
        <v>54</v>
      </c>
      <c r="B28" s="29">
        <v>295.20999999999998</v>
      </c>
      <c r="C28" s="7">
        <v>41</v>
      </c>
      <c r="D28" s="7">
        <v>41</v>
      </c>
      <c r="E28" s="7">
        <v>41</v>
      </c>
      <c r="F28" s="7">
        <v>41</v>
      </c>
      <c r="G28" s="7">
        <v>41</v>
      </c>
      <c r="H28" s="8">
        <f t="shared" si="18"/>
        <v>41</v>
      </c>
      <c r="I28" s="9">
        <v>35</v>
      </c>
      <c r="J28" s="9">
        <v>35</v>
      </c>
      <c r="K28" s="9">
        <v>35</v>
      </c>
      <c r="L28" s="9">
        <v>35</v>
      </c>
      <c r="M28" s="9">
        <v>35</v>
      </c>
      <c r="N28" s="10">
        <f t="shared" si="19"/>
        <v>35</v>
      </c>
      <c r="O28" s="9">
        <v>35</v>
      </c>
      <c r="P28" s="9">
        <v>35</v>
      </c>
      <c r="Q28" s="9">
        <v>35</v>
      </c>
      <c r="R28" s="9">
        <v>35</v>
      </c>
      <c r="S28" s="9">
        <v>35</v>
      </c>
      <c r="T28" s="10">
        <f t="shared" si="20"/>
        <v>35</v>
      </c>
      <c r="U28" s="9">
        <v>30</v>
      </c>
      <c r="V28" s="9">
        <v>30</v>
      </c>
      <c r="W28" s="9">
        <v>30</v>
      </c>
      <c r="X28" s="9">
        <v>30</v>
      </c>
      <c r="Y28" s="9">
        <v>30</v>
      </c>
      <c r="Z28" s="10">
        <f t="shared" si="21"/>
        <v>30</v>
      </c>
      <c r="AA28" s="11">
        <v>50</v>
      </c>
      <c r="AB28" s="11">
        <v>50</v>
      </c>
      <c r="AC28" s="11">
        <v>50</v>
      </c>
      <c r="AD28" s="11">
        <v>50</v>
      </c>
      <c r="AE28" s="11">
        <v>50</v>
      </c>
      <c r="AF28" s="21">
        <f t="shared" si="22"/>
        <v>50</v>
      </c>
      <c r="AG28" s="12">
        <f t="shared" si="23"/>
        <v>191</v>
      </c>
      <c r="AH28" s="13">
        <f t="shared" si="24"/>
        <v>245.02429999999998</v>
      </c>
      <c r="AI28" s="13">
        <f t="shared" si="25"/>
        <v>162.35000000000002</v>
      </c>
      <c r="AJ28" s="14">
        <f t="shared" si="26"/>
        <v>407.37430000000001</v>
      </c>
      <c r="AK28" s="17">
        <v>18</v>
      </c>
    </row>
    <row r="29" spans="1:37" ht="15.75" thickBot="1" x14ac:dyDescent="0.3">
      <c r="A29" s="25" t="s">
        <v>55</v>
      </c>
      <c r="B29" s="29">
        <v>291.3</v>
      </c>
      <c r="C29" s="7">
        <v>45</v>
      </c>
      <c r="D29" s="7">
        <v>45</v>
      </c>
      <c r="E29" s="7">
        <v>45</v>
      </c>
      <c r="F29" s="7">
        <v>45</v>
      </c>
      <c r="G29" s="7">
        <v>45</v>
      </c>
      <c r="H29" s="8">
        <f t="shared" si="18"/>
        <v>45</v>
      </c>
      <c r="I29" s="9">
        <v>35</v>
      </c>
      <c r="J29" s="9">
        <v>35</v>
      </c>
      <c r="K29" s="9">
        <v>35</v>
      </c>
      <c r="L29" s="9">
        <v>35</v>
      </c>
      <c r="M29" s="9">
        <v>35</v>
      </c>
      <c r="N29" s="10">
        <f t="shared" si="19"/>
        <v>35</v>
      </c>
      <c r="O29" s="9">
        <v>30</v>
      </c>
      <c r="P29" s="9">
        <v>30</v>
      </c>
      <c r="Q29" s="9">
        <v>30</v>
      </c>
      <c r="R29" s="9">
        <v>30</v>
      </c>
      <c r="S29" s="9">
        <v>30</v>
      </c>
      <c r="T29" s="10">
        <f t="shared" si="20"/>
        <v>30</v>
      </c>
      <c r="U29" s="9">
        <v>30</v>
      </c>
      <c r="V29" s="9">
        <v>30</v>
      </c>
      <c r="W29" s="9">
        <v>30</v>
      </c>
      <c r="X29" s="9">
        <v>30</v>
      </c>
      <c r="Y29" s="9">
        <v>30</v>
      </c>
      <c r="Z29" s="10">
        <f t="shared" si="21"/>
        <v>30</v>
      </c>
      <c r="AA29" s="11">
        <v>40</v>
      </c>
      <c r="AB29" s="11">
        <v>40</v>
      </c>
      <c r="AC29" s="11">
        <v>40</v>
      </c>
      <c r="AD29" s="11">
        <v>40</v>
      </c>
      <c r="AE29" s="11">
        <v>40</v>
      </c>
      <c r="AF29" s="21">
        <f t="shared" si="22"/>
        <v>40</v>
      </c>
      <c r="AG29" s="12">
        <f t="shared" si="23"/>
        <v>180</v>
      </c>
      <c r="AH29" s="13">
        <f t="shared" si="24"/>
        <v>241.779</v>
      </c>
      <c r="AI29" s="13">
        <f t="shared" si="25"/>
        <v>153</v>
      </c>
      <c r="AJ29" s="14">
        <f t="shared" si="26"/>
        <v>394.779</v>
      </c>
      <c r="AK29" s="17">
        <v>20</v>
      </c>
    </row>
  </sheetData>
  <sheetProtection algorithmName="SHA-512" hashValue="l3lFO0qgrwvMSF8h0vBIrdWgFP47ofmlsTnAxbIhoVz0g6d+AaDwlxaOPPoYy5n3aw7klF6PQLkM0NkPjyHsew==" saltValue="waWVwFYhRlUGJ/ZLfMNNxA==" spinCount="100000" sheet="1" objects="1" scenarios="1"/>
  <mergeCells count="16">
    <mergeCell ref="C12:AF12"/>
    <mergeCell ref="C14:AF14"/>
    <mergeCell ref="AK2:AK4"/>
    <mergeCell ref="I3:N3"/>
    <mergeCell ref="O3:T3"/>
    <mergeCell ref="U3:Z3"/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</mergeCells>
  <pageMargins left="0.70866141732283472" right="0.70866141732283472" top="0.74803149606299213" bottom="0.74803149606299213" header="0.31496062992125984" footer="0.31496062992125984"/>
  <pageSetup paperSize="9" scale="3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K16"/>
  <sheetViews>
    <sheetView zoomScale="70" zoomScaleNormal="70" workbookViewId="0">
      <selection activeCell="A5" sqref="A1:A1048576"/>
    </sheetView>
  </sheetViews>
  <sheetFormatPr defaultRowHeight="15" x14ac:dyDescent="0.25"/>
  <sheetData>
    <row r="1" spans="1:37" ht="31.9" customHeight="1" thickBot="1" x14ac:dyDescent="0.3">
      <c r="A1" s="75" t="s">
        <v>183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3"/>
    </row>
    <row r="2" spans="1:37" ht="15.75" thickBot="1" x14ac:dyDescent="0.3">
      <c r="A2" s="78" t="s">
        <v>3</v>
      </c>
      <c r="B2" s="78" t="s">
        <v>21</v>
      </c>
      <c r="C2" s="80" t="s">
        <v>5</v>
      </c>
      <c r="D2" s="81"/>
      <c r="E2" s="81"/>
      <c r="F2" s="81"/>
      <c r="G2" s="81"/>
      <c r="H2" s="82"/>
      <c r="I2" s="86" t="s">
        <v>15</v>
      </c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8"/>
      <c r="AA2" s="95" t="s">
        <v>22</v>
      </c>
      <c r="AB2" s="96"/>
      <c r="AC2" s="96"/>
      <c r="AD2" s="96"/>
      <c r="AE2" s="96"/>
      <c r="AF2" s="97"/>
      <c r="AG2" s="101" t="s">
        <v>23</v>
      </c>
      <c r="AH2" s="78" t="s">
        <v>24</v>
      </c>
      <c r="AI2" s="78" t="s">
        <v>25</v>
      </c>
      <c r="AJ2" s="103" t="s">
        <v>2</v>
      </c>
      <c r="AK2" s="105" t="s">
        <v>7</v>
      </c>
    </row>
    <row r="3" spans="1:37" ht="15.75" thickBot="1" x14ac:dyDescent="0.3">
      <c r="A3" s="78"/>
      <c r="B3" s="78"/>
      <c r="C3" s="83"/>
      <c r="D3" s="84"/>
      <c r="E3" s="84"/>
      <c r="F3" s="84"/>
      <c r="G3" s="84"/>
      <c r="H3" s="85"/>
      <c r="I3" s="66" t="s">
        <v>19</v>
      </c>
      <c r="J3" s="67"/>
      <c r="K3" s="67"/>
      <c r="L3" s="67"/>
      <c r="M3" s="67"/>
      <c r="N3" s="68"/>
      <c r="O3" s="66" t="s">
        <v>6</v>
      </c>
      <c r="P3" s="67"/>
      <c r="Q3" s="67"/>
      <c r="R3" s="67"/>
      <c r="S3" s="67"/>
      <c r="T3" s="68"/>
      <c r="U3" s="66" t="s">
        <v>0</v>
      </c>
      <c r="V3" s="67"/>
      <c r="W3" s="67"/>
      <c r="X3" s="67"/>
      <c r="Y3" s="67"/>
      <c r="Z3" s="68"/>
      <c r="AA3" s="98"/>
      <c r="AB3" s="99"/>
      <c r="AC3" s="99"/>
      <c r="AD3" s="99"/>
      <c r="AE3" s="99"/>
      <c r="AF3" s="100"/>
      <c r="AG3" s="101"/>
      <c r="AH3" s="78"/>
      <c r="AI3" s="78"/>
      <c r="AJ3" s="103"/>
      <c r="AK3" s="103"/>
    </row>
    <row r="4" spans="1:37" ht="15.75" thickBot="1" x14ac:dyDescent="0.3">
      <c r="A4" s="79"/>
      <c r="B4" s="79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102"/>
      <c r="AH4" s="79"/>
      <c r="AI4" s="79"/>
      <c r="AJ4" s="104"/>
      <c r="AK4" s="104"/>
    </row>
    <row r="5" spans="1:37" ht="15.75" thickBot="1" x14ac:dyDescent="0.3">
      <c r="A5" s="25" t="s">
        <v>29</v>
      </c>
      <c r="B5" s="26">
        <v>560.1</v>
      </c>
      <c r="C5" s="7">
        <v>50</v>
      </c>
      <c r="D5" s="7">
        <v>50</v>
      </c>
      <c r="E5" s="7">
        <v>50</v>
      </c>
      <c r="F5" s="7">
        <v>50</v>
      </c>
      <c r="G5" s="7">
        <v>50</v>
      </c>
      <c r="H5" s="8">
        <f>AVERAGE(C5:G5)</f>
        <v>50</v>
      </c>
      <c r="I5" s="9">
        <v>35</v>
      </c>
      <c r="J5" s="9">
        <v>35</v>
      </c>
      <c r="K5" s="9">
        <v>35</v>
      </c>
      <c r="L5" s="9">
        <v>35</v>
      </c>
      <c r="M5" s="9">
        <v>35</v>
      </c>
      <c r="N5" s="10">
        <f>AVERAGE(I5:M5)</f>
        <v>35</v>
      </c>
      <c r="O5" s="9">
        <v>35</v>
      </c>
      <c r="P5" s="9">
        <v>35</v>
      </c>
      <c r="Q5" s="9">
        <v>35</v>
      </c>
      <c r="R5" s="9">
        <v>35</v>
      </c>
      <c r="S5" s="9">
        <v>35</v>
      </c>
      <c r="T5" s="10">
        <f>AVERAGE(O5:S5)</f>
        <v>35</v>
      </c>
      <c r="U5" s="9">
        <v>30</v>
      </c>
      <c r="V5" s="9">
        <v>30</v>
      </c>
      <c r="W5" s="9">
        <v>30</v>
      </c>
      <c r="X5" s="9">
        <v>30</v>
      </c>
      <c r="Y5" s="9">
        <v>30</v>
      </c>
      <c r="Z5" s="10">
        <f>AVERAGE(U5:Y5)</f>
        <v>30</v>
      </c>
      <c r="AA5" s="11">
        <v>50</v>
      </c>
      <c r="AB5" s="11">
        <v>50</v>
      </c>
      <c r="AC5" s="11">
        <v>50</v>
      </c>
      <c r="AD5" s="11">
        <v>50</v>
      </c>
      <c r="AE5" s="11">
        <v>50</v>
      </c>
      <c r="AF5" s="21">
        <f>AVERAGE(AA5:AE5)</f>
        <v>50</v>
      </c>
      <c r="AG5" s="12">
        <f>SUM(H5,N5,T5,Z5,AF5)</f>
        <v>200</v>
      </c>
      <c r="AH5" s="13">
        <f>B5*83%</f>
        <v>464.88299999999998</v>
      </c>
      <c r="AI5" s="13">
        <f>AG5*5*17%</f>
        <v>170</v>
      </c>
      <c r="AJ5" s="14">
        <f>SUM(AH5:AI5)</f>
        <v>634.88300000000004</v>
      </c>
      <c r="AK5" s="17">
        <v>1</v>
      </c>
    </row>
    <row r="6" spans="1:37" ht="15.75" thickBot="1" x14ac:dyDescent="0.3">
      <c r="A6" s="28" t="s">
        <v>30</v>
      </c>
      <c r="B6" s="26">
        <v>538.42000000000007</v>
      </c>
      <c r="C6" s="7">
        <v>50</v>
      </c>
      <c r="D6" s="7">
        <v>50</v>
      </c>
      <c r="E6" s="7">
        <v>50</v>
      </c>
      <c r="F6" s="7">
        <v>50</v>
      </c>
      <c r="G6" s="7">
        <v>50</v>
      </c>
      <c r="H6" s="8">
        <f t="shared" ref="H6" si="0">AVERAGE(C6:G6)</f>
        <v>50</v>
      </c>
      <c r="I6" s="9">
        <v>25</v>
      </c>
      <c r="J6" s="9">
        <v>25</v>
      </c>
      <c r="K6" s="9">
        <v>25</v>
      </c>
      <c r="L6" s="9">
        <v>25</v>
      </c>
      <c r="M6" s="9">
        <v>25</v>
      </c>
      <c r="N6" s="10">
        <f t="shared" ref="N6" si="1">AVERAGE(I6:M6)</f>
        <v>25</v>
      </c>
      <c r="O6" s="9">
        <v>25</v>
      </c>
      <c r="P6" s="9">
        <v>25</v>
      </c>
      <c r="Q6" s="9">
        <v>25</v>
      </c>
      <c r="R6" s="9">
        <v>25</v>
      </c>
      <c r="S6" s="9">
        <v>25</v>
      </c>
      <c r="T6" s="10">
        <f t="shared" ref="T6" si="2">AVERAGE(O6:S6)</f>
        <v>25</v>
      </c>
      <c r="U6" s="9">
        <v>20</v>
      </c>
      <c r="V6" s="9">
        <v>20</v>
      </c>
      <c r="W6" s="9">
        <v>20</v>
      </c>
      <c r="X6" s="9">
        <v>20</v>
      </c>
      <c r="Y6" s="9">
        <v>20</v>
      </c>
      <c r="Z6" s="10">
        <f t="shared" ref="Z6" si="3">AVERAGE(U6:Y6)</f>
        <v>20</v>
      </c>
      <c r="AA6" s="11">
        <v>50</v>
      </c>
      <c r="AB6" s="11">
        <v>50</v>
      </c>
      <c r="AC6" s="11">
        <v>50</v>
      </c>
      <c r="AD6" s="11">
        <v>50</v>
      </c>
      <c r="AE6" s="11">
        <v>50</v>
      </c>
      <c r="AF6" s="21">
        <f t="shared" ref="AF6" si="4">AVERAGE(AA6:AE6)</f>
        <v>50</v>
      </c>
      <c r="AG6" s="12">
        <f t="shared" ref="AG6" si="5">SUM(H6,N6,T6,Z6,AF6)</f>
        <v>170</v>
      </c>
      <c r="AH6" s="40">
        <f t="shared" ref="AH6" si="6">B6*83%</f>
        <v>446.88860000000005</v>
      </c>
      <c r="AI6" s="13">
        <f t="shared" ref="AI6" si="7">AG6*5*17%</f>
        <v>144.5</v>
      </c>
      <c r="AJ6" s="14">
        <f t="shared" ref="AJ6" si="8">SUM(AH6:AI6)</f>
        <v>591.3886</v>
      </c>
      <c r="AK6" s="17">
        <v>3</v>
      </c>
    </row>
    <row r="7" spans="1:37" ht="15.75" thickBot="1" x14ac:dyDescent="0.3">
      <c r="A7" s="28" t="s">
        <v>62</v>
      </c>
      <c r="B7" s="29">
        <v>461.14</v>
      </c>
      <c r="C7" s="7">
        <v>50</v>
      </c>
      <c r="D7" s="7">
        <v>50</v>
      </c>
      <c r="E7" s="7">
        <v>50</v>
      </c>
      <c r="F7" s="7">
        <v>50</v>
      </c>
      <c r="G7" s="7">
        <v>50</v>
      </c>
      <c r="H7" s="8">
        <f>AVERAGE(C7:G7)</f>
        <v>50</v>
      </c>
      <c r="I7" s="9">
        <v>25</v>
      </c>
      <c r="J7" s="9">
        <v>25</v>
      </c>
      <c r="K7" s="9">
        <v>25</v>
      </c>
      <c r="L7" s="9">
        <v>25</v>
      </c>
      <c r="M7" s="9">
        <v>25</v>
      </c>
      <c r="N7" s="10">
        <f>AVERAGE(I7:M7)</f>
        <v>25</v>
      </c>
      <c r="O7" s="9">
        <v>25</v>
      </c>
      <c r="P7" s="9">
        <v>25</v>
      </c>
      <c r="Q7" s="9">
        <v>25</v>
      </c>
      <c r="R7" s="9">
        <v>25</v>
      </c>
      <c r="S7" s="9">
        <v>25</v>
      </c>
      <c r="T7" s="10">
        <f>AVERAGE(O7:S7)</f>
        <v>25</v>
      </c>
      <c r="U7" s="9">
        <v>20</v>
      </c>
      <c r="V7" s="9">
        <v>20</v>
      </c>
      <c r="W7" s="9">
        <v>20</v>
      </c>
      <c r="X7" s="9">
        <v>20</v>
      </c>
      <c r="Y7" s="9">
        <v>20</v>
      </c>
      <c r="Z7" s="10">
        <f>AVERAGE(U7:Y7)</f>
        <v>20</v>
      </c>
      <c r="AA7" s="11">
        <v>45</v>
      </c>
      <c r="AB7" s="11">
        <v>45</v>
      </c>
      <c r="AC7" s="11">
        <v>45</v>
      </c>
      <c r="AD7" s="11">
        <v>45</v>
      </c>
      <c r="AE7" s="11">
        <v>45</v>
      </c>
      <c r="AF7" s="21">
        <f>AVERAGE(AA7:AE7)</f>
        <v>45</v>
      </c>
      <c r="AG7" s="12">
        <f>SUM(H7,N7,T7,Z7,AF7)</f>
        <v>165</v>
      </c>
      <c r="AH7" s="13">
        <f>B7*83%</f>
        <v>382.74619999999999</v>
      </c>
      <c r="AI7" s="13">
        <f>AG7*5*17%</f>
        <v>140.25</v>
      </c>
      <c r="AJ7" s="14">
        <f>SUM(AH7:AI7)</f>
        <v>522.99620000000004</v>
      </c>
      <c r="AK7" s="17">
        <v>5</v>
      </c>
    </row>
    <row r="8" spans="1:37" ht="15.75" thickBot="1" x14ac:dyDescent="0.3">
      <c r="A8" s="28" t="s">
        <v>32</v>
      </c>
      <c r="B8" s="29">
        <v>457.93</v>
      </c>
      <c r="C8" s="7">
        <v>50</v>
      </c>
      <c r="D8" s="7">
        <v>50</v>
      </c>
      <c r="E8" s="7">
        <v>50</v>
      </c>
      <c r="F8" s="7">
        <v>50</v>
      </c>
      <c r="G8" s="7">
        <v>50</v>
      </c>
      <c r="H8" s="8">
        <f>AVERAGE(C8:G8)</f>
        <v>50</v>
      </c>
      <c r="I8" s="9">
        <v>35</v>
      </c>
      <c r="J8" s="9">
        <v>35</v>
      </c>
      <c r="K8" s="9">
        <v>35</v>
      </c>
      <c r="L8" s="9">
        <v>35</v>
      </c>
      <c r="M8" s="9">
        <v>35</v>
      </c>
      <c r="N8" s="10">
        <f>AVERAGE(I8:M8)</f>
        <v>35</v>
      </c>
      <c r="O8" s="9">
        <v>35</v>
      </c>
      <c r="P8" s="9">
        <v>35</v>
      </c>
      <c r="Q8" s="9">
        <v>35</v>
      </c>
      <c r="R8" s="9">
        <v>35</v>
      </c>
      <c r="S8" s="9">
        <v>35</v>
      </c>
      <c r="T8" s="10">
        <f>AVERAGE(O8:S8)</f>
        <v>35</v>
      </c>
      <c r="U8" s="9">
        <v>30</v>
      </c>
      <c r="V8" s="9">
        <v>30</v>
      </c>
      <c r="W8" s="9">
        <v>30</v>
      </c>
      <c r="X8" s="9">
        <v>30</v>
      </c>
      <c r="Y8" s="9">
        <v>30</v>
      </c>
      <c r="Z8" s="10">
        <f>AVERAGE(U8:Y8)</f>
        <v>30</v>
      </c>
      <c r="AA8" s="11">
        <v>50</v>
      </c>
      <c r="AB8" s="11">
        <v>50</v>
      </c>
      <c r="AC8" s="11">
        <v>50</v>
      </c>
      <c r="AD8" s="11">
        <v>50</v>
      </c>
      <c r="AE8" s="11">
        <v>50</v>
      </c>
      <c r="AF8" s="21">
        <f>AVERAGE(AA8:AE8)</f>
        <v>50</v>
      </c>
      <c r="AG8" s="12">
        <f>SUM(H8,N8,T8,Z8,AF8)</f>
        <v>200</v>
      </c>
      <c r="AH8" s="13">
        <f>B8*83%</f>
        <v>380.08189999999996</v>
      </c>
      <c r="AI8" s="13">
        <f>AG8*5*17%</f>
        <v>170</v>
      </c>
      <c r="AJ8" s="14">
        <f>SUM(AH8:AI8)</f>
        <v>550.08189999999991</v>
      </c>
      <c r="AK8" s="17">
        <v>4</v>
      </c>
    </row>
    <row r="9" spans="1:37" ht="15.75" thickBot="1" x14ac:dyDescent="0.3">
      <c r="A9" s="25" t="s">
        <v>58</v>
      </c>
      <c r="B9" s="29">
        <v>437.84</v>
      </c>
      <c r="C9" s="72" t="s">
        <v>172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4"/>
      <c r="AG9" s="12">
        <f>SUM(H9,N9,T9,Z9,AF9)</f>
        <v>0</v>
      </c>
      <c r="AH9" s="13">
        <f>B9*83%</f>
        <v>363.40719999999999</v>
      </c>
      <c r="AI9" s="13">
        <f>AG9*5*17%</f>
        <v>0</v>
      </c>
      <c r="AJ9" s="14">
        <f>SUM(AH9:AI9)</f>
        <v>363.40719999999999</v>
      </c>
      <c r="AK9" s="17"/>
    </row>
    <row r="10" spans="1:37" ht="15.75" thickBot="1" x14ac:dyDescent="0.3">
      <c r="A10" s="25" t="s">
        <v>36</v>
      </c>
      <c r="B10" s="29">
        <v>380.26</v>
      </c>
      <c r="C10" s="7">
        <v>38</v>
      </c>
      <c r="D10" s="7">
        <v>38</v>
      </c>
      <c r="E10" s="7">
        <v>38</v>
      </c>
      <c r="F10" s="7">
        <v>38</v>
      </c>
      <c r="G10" s="7">
        <v>38</v>
      </c>
      <c r="H10" s="8">
        <f t="shared" ref="H10:H14" si="9">AVERAGE(C10:G10)</f>
        <v>38</v>
      </c>
      <c r="I10" s="9">
        <v>35</v>
      </c>
      <c r="J10" s="9">
        <v>35</v>
      </c>
      <c r="K10" s="9">
        <v>35</v>
      </c>
      <c r="L10" s="9">
        <v>35</v>
      </c>
      <c r="M10" s="9">
        <v>35</v>
      </c>
      <c r="N10" s="10">
        <f t="shared" ref="N10:N14" si="10">AVERAGE(I10:M10)</f>
        <v>35</v>
      </c>
      <c r="O10" s="9">
        <v>35</v>
      </c>
      <c r="P10" s="9">
        <v>35</v>
      </c>
      <c r="Q10" s="9">
        <v>35</v>
      </c>
      <c r="R10" s="9">
        <v>35</v>
      </c>
      <c r="S10" s="9">
        <v>35</v>
      </c>
      <c r="T10" s="10">
        <f t="shared" ref="T10:T14" si="11">AVERAGE(O10:S10)</f>
        <v>35</v>
      </c>
      <c r="U10" s="9">
        <v>30</v>
      </c>
      <c r="V10" s="9">
        <v>30</v>
      </c>
      <c r="W10" s="9">
        <v>30</v>
      </c>
      <c r="X10" s="9">
        <v>30</v>
      </c>
      <c r="Y10" s="9">
        <v>30</v>
      </c>
      <c r="Z10" s="10">
        <f t="shared" ref="Z10:Z14" si="12">AVERAGE(U10:Y10)</f>
        <v>30</v>
      </c>
      <c r="AA10" s="11">
        <v>50</v>
      </c>
      <c r="AB10" s="11">
        <v>50</v>
      </c>
      <c r="AC10" s="11">
        <v>50</v>
      </c>
      <c r="AD10" s="11">
        <v>50</v>
      </c>
      <c r="AE10" s="11">
        <v>50</v>
      </c>
      <c r="AF10" s="21">
        <f t="shared" ref="AF10:AF14" si="13">AVERAGE(AA10:AE10)</f>
        <v>50</v>
      </c>
      <c r="AG10" s="12">
        <f t="shared" ref="AG10:AG15" si="14">SUM(H10,N10,T10,Z10,AF10)</f>
        <v>188</v>
      </c>
      <c r="AH10" s="13">
        <f t="shared" ref="AH10:AH15" si="15">B10*83%</f>
        <v>315.61579999999998</v>
      </c>
      <c r="AI10" s="13">
        <f t="shared" ref="AI10:AI15" si="16">AG10*5*17%</f>
        <v>159.80000000000001</v>
      </c>
      <c r="AJ10" s="14">
        <f t="shared" ref="AJ10:AJ15" si="17">SUM(AH10:AI10)</f>
        <v>475.41579999999999</v>
      </c>
      <c r="AK10" s="17">
        <v>6</v>
      </c>
    </row>
    <row r="11" spans="1:37" ht="15.75" thickBot="1" x14ac:dyDescent="0.3">
      <c r="A11" s="25" t="s">
        <v>44</v>
      </c>
      <c r="B11" s="29">
        <v>335.54</v>
      </c>
      <c r="C11" s="7">
        <v>46</v>
      </c>
      <c r="D11" s="7">
        <v>46</v>
      </c>
      <c r="E11" s="7">
        <v>46</v>
      </c>
      <c r="F11" s="7">
        <v>46</v>
      </c>
      <c r="G11" s="7">
        <v>46</v>
      </c>
      <c r="H11" s="8">
        <f t="shared" si="9"/>
        <v>46</v>
      </c>
      <c r="I11" s="9">
        <v>35</v>
      </c>
      <c r="J11" s="9">
        <v>35</v>
      </c>
      <c r="K11" s="9">
        <v>35</v>
      </c>
      <c r="L11" s="9">
        <v>35</v>
      </c>
      <c r="M11" s="9">
        <v>35</v>
      </c>
      <c r="N11" s="10">
        <f t="shared" si="10"/>
        <v>35</v>
      </c>
      <c r="O11" s="9">
        <v>35</v>
      </c>
      <c r="P11" s="9">
        <v>35</v>
      </c>
      <c r="Q11" s="9">
        <v>35</v>
      </c>
      <c r="R11" s="9">
        <v>35</v>
      </c>
      <c r="S11" s="9">
        <v>35</v>
      </c>
      <c r="T11" s="10">
        <f t="shared" si="11"/>
        <v>35</v>
      </c>
      <c r="U11" s="9">
        <v>30</v>
      </c>
      <c r="V11" s="9">
        <v>30</v>
      </c>
      <c r="W11" s="9">
        <v>30</v>
      </c>
      <c r="X11" s="9">
        <v>30</v>
      </c>
      <c r="Y11" s="9">
        <v>30</v>
      </c>
      <c r="Z11" s="10">
        <f t="shared" si="12"/>
        <v>30</v>
      </c>
      <c r="AA11" s="11">
        <v>50</v>
      </c>
      <c r="AB11" s="11">
        <v>50</v>
      </c>
      <c r="AC11" s="11">
        <v>50</v>
      </c>
      <c r="AD11" s="11">
        <v>50</v>
      </c>
      <c r="AE11" s="11">
        <v>50</v>
      </c>
      <c r="AF11" s="21">
        <f t="shared" si="13"/>
        <v>50</v>
      </c>
      <c r="AG11" s="12">
        <f t="shared" si="14"/>
        <v>196</v>
      </c>
      <c r="AH11" s="13">
        <f t="shared" si="15"/>
        <v>278.4982</v>
      </c>
      <c r="AI11" s="13">
        <f t="shared" si="16"/>
        <v>166.60000000000002</v>
      </c>
      <c r="AJ11" s="14">
        <f t="shared" si="17"/>
        <v>445.09820000000002</v>
      </c>
      <c r="AK11" s="17">
        <v>8</v>
      </c>
    </row>
    <row r="12" spans="1:37" ht="15.75" thickBot="1" x14ac:dyDescent="0.3">
      <c r="A12" s="25" t="s">
        <v>45</v>
      </c>
      <c r="B12" s="29">
        <v>331.58000000000004</v>
      </c>
      <c r="C12" s="7">
        <v>50</v>
      </c>
      <c r="D12" s="7">
        <v>50</v>
      </c>
      <c r="E12" s="7">
        <v>50</v>
      </c>
      <c r="F12" s="7">
        <v>50</v>
      </c>
      <c r="G12" s="7">
        <v>50</v>
      </c>
      <c r="H12" s="8">
        <f t="shared" si="9"/>
        <v>50</v>
      </c>
      <c r="I12" s="9">
        <v>35</v>
      </c>
      <c r="J12" s="9">
        <v>35</v>
      </c>
      <c r="K12" s="9">
        <v>35</v>
      </c>
      <c r="L12" s="9">
        <v>35</v>
      </c>
      <c r="M12" s="9">
        <v>35</v>
      </c>
      <c r="N12" s="10">
        <f t="shared" si="10"/>
        <v>35</v>
      </c>
      <c r="O12" s="9">
        <v>35</v>
      </c>
      <c r="P12" s="9">
        <v>35</v>
      </c>
      <c r="Q12" s="9">
        <v>35</v>
      </c>
      <c r="R12" s="9">
        <v>35</v>
      </c>
      <c r="S12" s="9">
        <v>35</v>
      </c>
      <c r="T12" s="10">
        <f t="shared" si="11"/>
        <v>35</v>
      </c>
      <c r="U12" s="9">
        <v>30</v>
      </c>
      <c r="V12" s="9">
        <v>30</v>
      </c>
      <c r="W12" s="9">
        <v>30</v>
      </c>
      <c r="X12" s="9">
        <v>30</v>
      </c>
      <c r="Y12" s="9">
        <v>30</v>
      </c>
      <c r="Z12" s="10">
        <f t="shared" si="12"/>
        <v>30</v>
      </c>
      <c r="AA12" s="11">
        <v>50</v>
      </c>
      <c r="AB12" s="11">
        <v>50</v>
      </c>
      <c r="AC12" s="11">
        <v>50</v>
      </c>
      <c r="AD12" s="11">
        <v>50</v>
      </c>
      <c r="AE12" s="11">
        <v>50</v>
      </c>
      <c r="AF12" s="21">
        <f t="shared" si="13"/>
        <v>50</v>
      </c>
      <c r="AG12" s="12">
        <f t="shared" si="14"/>
        <v>200</v>
      </c>
      <c r="AH12" s="13">
        <f t="shared" si="15"/>
        <v>275.21140000000003</v>
      </c>
      <c r="AI12" s="13">
        <f t="shared" si="16"/>
        <v>170</v>
      </c>
      <c r="AJ12" s="14">
        <f t="shared" si="17"/>
        <v>445.21140000000003</v>
      </c>
      <c r="AK12" s="17">
        <v>7</v>
      </c>
    </row>
    <row r="13" spans="1:37" ht="15.75" thickBot="1" x14ac:dyDescent="0.3">
      <c r="A13" s="25" t="s">
        <v>48</v>
      </c>
      <c r="B13" s="29">
        <v>319.92</v>
      </c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8">
        <f t="shared" si="9"/>
        <v>50</v>
      </c>
      <c r="I13" s="9">
        <v>25</v>
      </c>
      <c r="J13" s="9">
        <v>25</v>
      </c>
      <c r="K13" s="9">
        <v>25</v>
      </c>
      <c r="L13" s="9">
        <v>25</v>
      </c>
      <c r="M13" s="9">
        <v>25</v>
      </c>
      <c r="N13" s="10">
        <f t="shared" si="10"/>
        <v>25</v>
      </c>
      <c r="O13" s="9">
        <v>25</v>
      </c>
      <c r="P13" s="9">
        <v>25</v>
      </c>
      <c r="Q13" s="9">
        <v>25</v>
      </c>
      <c r="R13" s="9">
        <v>25</v>
      </c>
      <c r="S13" s="9">
        <v>25</v>
      </c>
      <c r="T13" s="10">
        <f t="shared" si="11"/>
        <v>25</v>
      </c>
      <c r="U13" s="9">
        <v>20</v>
      </c>
      <c r="V13" s="9">
        <v>20</v>
      </c>
      <c r="W13" s="9">
        <v>20</v>
      </c>
      <c r="X13" s="9">
        <v>20</v>
      </c>
      <c r="Y13" s="9">
        <v>20</v>
      </c>
      <c r="Z13" s="10">
        <f t="shared" si="12"/>
        <v>20</v>
      </c>
      <c r="AA13" s="11">
        <v>20</v>
      </c>
      <c r="AB13" s="11">
        <v>20</v>
      </c>
      <c r="AC13" s="11">
        <v>20</v>
      </c>
      <c r="AD13" s="11">
        <v>20</v>
      </c>
      <c r="AE13" s="11">
        <v>20</v>
      </c>
      <c r="AF13" s="21">
        <f t="shared" si="13"/>
        <v>20</v>
      </c>
      <c r="AG13" s="12">
        <f t="shared" si="14"/>
        <v>140</v>
      </c>
      <c r="AH13" s="13">
        <f t="shared" si="15"/>
        <v>265.53359999999998</v>
      </c>
      <c r="AI13" s="13">
        <f t="shared" si="16"/>
        <v>119.00000000000001</v>
      </c>
      <c r="AJ13" s="14">
        <f t="shared" si="17"/>
        <v>384.53359999999998</v>
      </c>
      <c r="AK13" s="17">
        <v>10</v>
      </c>
    </row>
    <row r="14" spans="1:37" ht="15.75" thickBot="1" x14ac:dyDescent="0.3">
      <c r="A14" s="25" t="s">
        <v>49</v>
      </c>
      <c r="B14" s="29">
        <v>318.96999999999997</v>
      </c>
      <c r="C14" s="7">
        <v>43</v>
      </c>
      <c r="D14" s="7">
        <v>43</v>
      </c>
      <c r="E14" s="7">
        <v>43</v>
      </c>
      <c r="F14" s="7">
        <v>43</v>
      </c>
      <c r="G14" s="7">
        <v>43</v>
      </c>
      <c r="H14" s="8">
        <f t="shared" si="9"/>
        <v>43</v>
      </c>
      <c r="I14" s="9">
        <v>30</v>
      </c>
      <c r="J14" s="9">
        <v>30</v>
      </c>
      <c r="K14" s="9">
        <v>30</v>
      </c>
      <c r="L14" s="9">
        <v>30</v>
      </c>
      <c r="M14" s="9">
        <v>30</v>
      </c>
      <c r="N14" s="10">
        <f t="shared" si="10"/>
        <v>30</v>
      </c>
      <c r="O14" s="9">
        <v>30</v>
      </c>
      <c r="P14" s="9">
        <v>30</v>
      </c>
      <c r="Q14" s="9">
        <v>30</v>
      </c>
      <c r="R14" s="9">
        <v>30</v>
      </c>
      <c r="S14" s="9">
        <v>30</v>
      </c>
      <c r="T14" s="10">
        <f t="shared" si="11"/>
        <v>30</v>
      </c>
      <c r="U14" s="9">
        <v>25</v>
      </c>
      <c r="V14" s="9">
        <v>25</v>
      </c>
      <c r="W14" s="9">
        <v>25</v>
      </c>
      <c r="X14" s="9">
        <v>25</v>
      </c>
      <c r="Y14" s="9">
        <v>25</v>
      </c>
      <c r="Z14" s="10">
        <f t="shared" si="12"/>
        <v>25</v>
      </c>
      <c r="AA14" s="11">
        <v>40</v>
      </c>
      <c r="AB14" s="11">
        <v>40</v>
      </c>
      <c r="AC14" s="11">
        <v>40</v>
      </c>
      <c r="AD14" s="11">
        <v>40</v>
      </c>
      <c r="AE14" s="11">
        <v>40</v>
      </c>
      <c r="AF14" s="21">
        <f t="shared" si="13"/>
        <v>40</v>
      </c>
      <c r="AG14" s="12">
        <f t="shared" si="14"/>
        <v>168</v>
      </c>
      <c r="AH14" s="13">
        <f t="shared" si="15"/>
        <v>264.74509999999998</v>
      </c>
      <c r="AI14" s="13">
        <f t="shared" si="16"/>
        <v>142.80000000000001</v>
      </c>
      <c r="AJ14" s="14">
        <f t="shared" si="17"/>
        <v>407.54509999999999</v>
      </c>
      <c r="AK14" s="17">
        <v>9</v>
      </c>
    </row>
    <row r="15" spans="1:37" ht="15.75" thickBot="1" x14ac:dyDescent="0.3">
      <c r="A15" s="25" t="s">
        <v>100</v>
      </c>
      <c r="B15" s="29">
        <v>246.99</v>
      </c>
      <c r="C15" s="72" t="s">
        <v>172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4"/>
      <c r="AG15" s="12">
        <f t="shared" si="14"/>
        <v>0</v>
      </c>
      <c r="AH15" s="13">
        <f t="shared" si="15"/>
        <v>205.0017</v>
      </c>
      <c r="AI15" s="13">
        <f t="shared" si="16"/>
        <v>0</v>
      </c>
      <c r="AJ15" s="14">
        <f t="shared" si="17"/>
        <v>205.0017</v>
      </c>
      <c r="AK15" s="17"/>
    </row>
    <row r="16" spans="1:37" ht="15.75" thickBot="1" x14ac:dyDescent="0.3">
      <c r="A16" s="65" t="s">
        <v>204</v>
      </c>
      <c r="B16" s="29">
        <v>536.12</v>
      </c>
      <c r="C16" s="7">
        <v>50</v>
      </c>
      <c r="D16" s="7">
        <v>50</v>
      </c>
      <c r="E16" s="7">
        <v>50</v>
      </c>
      <c r="F16" s="7">
        <v>50</v>
      </c>
      <c r="G16" s="7">
        <v>50</v>
      </c>
      <c r="H16" s="8">
        <f t="shared" ref="H16" si="18">AVERAGE(C16:G16)</f>
        <v>50</v>
      </c>
      <c r="I16" s="9">
        <v>30</v>
      </c>
      <c r="J16" s="9">
        <v>30</v>
      </c>
      <c r="K16" s="9">
        <v>30</v>
      </c>
      <c r="L16" s="9">
        <v>30</v>
      </c>
      <c r="M16" s="9">
        <v>30</v>
      </c>
      <c r="N16" s="10">
        <f t="shared" ref="N16" si="19">AVERAGE(I16:M16)</f>
        <v>30</v>
      </c>
      <c r="O16" s="9">
        <v>30</v>
      </c>
      <c r="P16" s="9">
        <v>30</v>
      </c>
      <c r="Q16" s="9">
        <v>30</v>
      </c>
      <c r="R16" s="9">
        <v>30</v>
      </c>
      <c r="S16" s="9">
        <v>30</v>
      </c>
      <c r="T16" s="10">
        <f t="shared" ref="T16" si="20">AVERAGE(O16:S16)</f>
        <v>30</v>
      </c>
      <c r="U16" s="9">
        <v>25</v>
      </c>
      <c r="V16" s="9">
        <v>25</v>
      </c>
      <c r="W16" s="9">
        <v>25</v>
      </c>
      <c r="X16" s="9">
        <v>25</v>
      </c>
      <c r="Y16" s="9">
        <v>25</v>
      </c>
      <c r="Z16" s="10">
        <f t="shared" ref="Z16" si="21">AVERAGE(U16:Y16)</f>
        <v>25</v>
      </c>
      <c r="AA16" s="11">
        <v>50</v>
      </c>
      <c r="AB16" s="11">
        <v>50</v>
      </c>
      <c r="AC16" s="11">
        <v>50</v>
      </c>
      <c r="AD16" s="11">
        <v>50</v>
      </c>
      <c r="AE16" s="11">
        <v>50</v>
      </c>
      <c r="AF16" s="21">
        <f t="shared" ref="AF16" si="22">AVERAGE(AA16:AE16)</f>
        <v>50</v>
      </c>
      <c r="AG16" s="12">
        <f t="shared" ref="AG16" si="23">SUM(H16,N16,T16,Z16,AF16)</f>
        <v>185</v>
      </c>
      <c r="AH16" s="13">
        <f t="shared" ref="AH16" si="24">B16*83%</f>
        <v>444.9796</v>
      </c>
      <c r="AI16" s="13">
        <f t="shared" ref="AI16" si="25">AG16*5*17%</f>
        <v>157.25</v>
      </c>
      <c r="AJ16" s="14">
        <f t="shared" ref="AJ16" si="26">SUM(AH16:AI16)</f>
        <v>602.2296</v>
      </c>
      <c r="AK16" s="17">
        <v>2</v>
      </c>
    </row>
  </sheetData>
  <sheetProtection algorithmName="SHA-512" hashValue="3MKNgRblKTokC7lMYULWHT1SaLFb4Z7z3bVz8gNHkpX/lpv2L7AS9FJ37HawcATyfvnCcumh13m9GZMmBCMUUA==" saltValue="/OOsvFFnvXrwxJrkfvOAgA==" spinCount="100000" sheet="1" objects="1" scenarios="1"/>
  <mergeCells count="16">
    <mergeCell ref="C9:AF9"/>
    <mergeCell ref="C15:AF15"/>
    <mergeCell ref="AK2:AK4"/>
    <mergeCell ref="I3:N3"/>
    <mergeCell ref="O3:T3"/>
    <mergeCell ref="U3:Z3"/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Q7"/>
  <sheetViews>
    <sheetView workbookViewId="0">
      <selection activeCell="A5" sqref="A1:B1048576"/>
    </sheetView>
  </sheetViews>
  <sheetFormatPr defaultRowHeight="15" x14ac:dyDescent="0.25"/>
  <sheetData>
    <row r="1" spans="1:43" ht="32.450000000000003" customHeight="1" thickBot="1" x14ac:dyDescent="0.3">
      <c r="A1" s="116" t="s">
        <v>186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3"/>
    </row>
    <row r="2" spans="1:43" ht="15.75" thickBot="1" x14ac:dyDescent="0.3">
      <c r="A2" s="117" t="s">
        <v>3</v>
      </c>
      <c r="B2" s="78" t="s">
        <v>1</v>
      </c>
      <c r="C2" s="80" t="s">
        <v>5</v>
      </c>
      <c r="D2" s="81"/>
      <c r="E2" s="81"/>
      <c r="F2" s="81"/>
      <c r="G2" s="81"/>
      <c r="H2" s="82"/>
      <c r="I2" s="86" t="s">
        <v>15</v>
      </c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8"/>
      <c r="AA2" s="89" t="s">
        <v>13</v>
      </c>
      <c r="AB2" s="90"/>
      <c r="AC2" s="90"/>
      <c r="AD2" s="90"/>
      <c r="AE2" s="90"/>
      <c r="AF2" s="91"/>
      <c r="AG2" s="95" t="s">
        <v>14</v>
      </c>
      <c r="AH2" s="96"/>
      <c r="AI2" s="96"/>
      <c r="AJ2" s="96"/>
      <c r="AK2" s="96"/>
      <c r="AL2" s="97"/>
      <c r="AM2" s="101" t="s">
        <v>16</v>
      </c>
      <c r="AN2" s="78" t="s">
        <v>17</v>
      </c>
      <c r="AO2" s="78" t="s">
        <v>18</v>
      </c>
      <c r="AP2" s="103" t="s">
        <v>2</v>
      </c>
      <c r="AQ2" s="105" t="s">
        <v>7</v>
      </c>
    </row>
    <row r="3" spans="1:43" ht="15.75" thickBot="1" x14ac:dyDescent="0.3">
      <c r="A3" s="117"/>
      <c r="B3" s="78"/>
      <c r="C3" s="83"/>
      <c r="D3" s="84"/>
      <c r="E3" s="84"/>
      <c r="F3" s="84"/>
      <c r="G3" s="84"/>
      <c r="H3" s="85"/>
      <c r="I3" s="66" t="s">
        <v>19</v>
      </c>
      <c r="J3" s="67"/>
      <c r="K3" s="67"/>
      <c r="L3" s="67"/>
      <c r="M3" s="67"/>
      <c r="N3" s="68"/>
      <c r="O3" s="66" t="s">
        <v>6</v>
      </c>
      <c r="P3" s="67"/>
      <c r="Q3" s="67"/>
      <c r="R3" s="67"/>
      <c r="S3" s="67"/>
      <c r="T3" s="68"/>
      <c r="U3" s="66" t="s">
        <v>0</v>
      </c>
      <c r="V3" s="67"/>
      <c r="W3" s="67"/>
      <c r="X3" s="67"/>
      <c r="Y3" s="67"/>
      <c r="Z3" s="68"/>
      <c r="AA3" s="92"/>
      <c r="AB3" s="93"/>
      <c r="AC3" s="93"/>
      <c r="AD3" s="93"/>
      <c r="AE3" s="93"/>
      <c r="AF3" s="94"/>
      <c r="AG3" s="98"/>
      <c r="AH3" s="99"/>
      <c r="AI3" s="99"/>
      <c r="AJ3" s="99"/>
      <c r="AK3" s="99"/>
      <c r="AL3" s="100"/>
      <c r="AM3" s="101"/>
      <c r="AN3" s="78"/>
      <c r="AO3" s="78"/>
      <c r="AP3" s="103"/>
      <c r="AQ3" s="103"/>
    </row>
    <row r="4" spans="1:43" ht="15.75" thickBot="1" x14ac:dyDescent="0.3">
      <c r="A4" s="117"/>
      <c r="B4" s="79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19" t="s">
        <v>8</v>
      </c>
      <c r="AB4" s="19" t="s">
        <v>9</v>
      </c>
      <c r="AC4" s="19" t="s">
        <v>10</v>
      </c>
      <c r="AD4" s="19" t="s">
        <v>11</v>
      </c>
      <c r="AE4" s="19" t="s">
        <v>12</v>
      </c>
      <c r="AF4" s="22" t="s">
        <v>4</v>
      </c>
      <c r="AG4" s="5" t="s">
        <v>8</v>
      </c>
      <c r="AH4" s="5" t="s">
        <v>9</v>
      </c>
      <c r="AI4" s="5" t="s">
        <v>10</v>
      </c>
      <c r="AJ4" s="5" t="s">
        <v>11</v>
      </c>
      <c r="AK4" s="5" t="s">
        <v>12</v>
      </c>
      <c r="AL4" s="20" t="s">
        <v>4</v>
      </c>
      <c r="AM4" s="102"/>
      <c r="AN4" s="79"/>
      <c r="AO4" s="79"/>
      <c r="AP4" s="104"/>
      <c r="AQ4" s="104"/>
    </row>
    <row r="5" spans="1:43" ht="15.75" thickBot="1" x14ac:dyDescent="0.3">
      <c r="A5" s="37" t="s">
        <v>184</v>
      </c>
      <c r="B5" s="44">
        <v>938.99</v>
      </c>
      <c r="C5" s="7">
        <v>50</v>
      </c>
      <c r="D5" s="7">
        <v>50</v>
      </c>
      <c r="E5" s="7">
        <v>50</v>
      </c>
      <c r="F5" s="7">
        <v>50</v>
      </c>
      <c r="G5" s="7">
        <v>50</v>
      </c>
      <c r="H5" s="8">
        <f>AVERAGE(C5:G5)</f>
        <v>50</v>
      </c>
      <c r="I5" s="9">
        <v>35</v>
      </c>
      <c r="J5" s="9">
        <v>35</v>
      </c>
      <c r="K5" s="9">
        <v>35</v>
      </c>
      <c r="L5" s="9">
        <v>35</v>
      </c>
      <c r="M5" s="9">
        <v>35</v>
      </c>
      <c r="N5" s="10">
        <f>AVERAGE(I5:M5)</f>
        <v>35</v>
      </c>
      <c r="O5" s="9">
        <v>35</v>
      </c>
      <c r="P5" s="9">
        <v>35</v>
      </c>
      <c r="Q5" s="9">
        <v>35</v>
      </c>
      <c r="R5" s="9">
        <v>35</v>
      </c>
      <c r="S5" s="9">
        <v>35</v>
      </c>
      <c r="T5" s="10">
        <f>AVERAGE(O5:S5)</f>
        <v>35</v>
      </c>
      <c r="U5" s="9">
        <v>30</v>
      </c>
      <c r="V5" s="9">
        <v>30</v>
      </c>
      <c r="W5" s="9">
        <v>30</v>
      </c>
      <c r="X5" s="9">
        <v>30</v>
      </c>
      <c r="Y5" s="9">
        <v>30</v>
      </c>
      <c r="Z5" s="10">
        <f>AVERAGE(U5:Y5)</f>
        <v>30</v>
      </c>
      <c r="AA5" s="18">
        <v>5</v>
      </c>
      <c r="AB5" s="18">
        <v>5</v>
      </c>
      <c r="AC5" s="18">
        <v>5</v>
      </c>
      <c r="AD5" s="18">
        <v>5</v>
      </c>
      <c r="AE5" s="18">
        <v>5</v>
      </c>
      <c r="AF5" s="23">
        <f>AVERAGE(AA5:AE5)</f>
        <v>5</v>
      </c>
      <c r="AG5" s="11">
        <v>50</v>
      </c>
      <c r="AH5" s="11">
        <v>50</v>
      </c>
      <c r="AI5" s="11">
        <v>50</v>
      </c>
      <c r="AJ5" s="11">
        <v>50</v>
      </c>
      <c r="AK5" s="11">
        <v>50</v>
      </c>
      <c r="AL5" s="21">
        <f>AVERAGE(AG5:AK5)</f>
        <v>50</v>
      </c>
      <c r="AM5" s="12">
        <f>SUM(H5,N5,T5,Z5,AF5,AL5)</f>
        <v>205</v>
      </c>
      <c r="AN5" s="13">
        <f>B5*80%</f>
        <v>751.19200000000001</v>
      </c>
      <c r="AO5" s="13">
        <f>AM5*4*20%</f>
        <v>164</v>
      </c>
      <c r="AP5" s="14">
        <f>SUM(AN5:AO5)</f>
        <v>915.19200000000001</v>
      </c>
      <c r="AQ5" s="16">
        <v>1</v>
      </c>
    </row>
    <row r="6" spans="1:43" ht="15.75" thickBot="1" x14ac:dyDescent="0.3">
      <c r="A6" s="45" t="s">
        <v>185</v>
      </c>
      <c r="B6" s="44">
        <v>909.15</v>
      </c>
      <c r="C6" s="7">
        <v>50</v>
      </c>
      <c r="D6" s="7">
        <v>50</v>
      </c>
      <c r="E6" s="7">
        <v>50</v>
      </c>
      <c r="F6" s="7">
        <v>50</v>
      </c>
      <c r="G6" s="7">
        <v>50</v>
      </c>
      <c r="H6" s="8">
        <f>AVERAGE(C6:G6)</f>
        <v>50</v>
      </c>
      <c r="I6" s="9">
        <v>35</v>
      </c>
      <c r="J6" s="9">
        <v>35</v>
      </c>
      <c r="K6" s="9">
        <v>35</v>
      </c>
      <c r="L6" s="9">
        <v>35</v>
      </c>
      <c r="M6" s="9">
        <v>35</v>
      </c>
      <c r="N6" s="10">
        <f>AVERAGE(I6:M6)</f>
        <v>35</v>
      </c>
      <c r="O6" s="9">
        <v>35</v>
      </c>
      <c r="P6" s="9">
        <v>35</v>
      </c>
      <c r="Q6" s="9">
        <v>35</v>
      </c>
      <c r="R6" s="9">
        <v>35</v>
      </c>
      <c r="S6" s="9">
        <v>35</v>
      </c>
      <c r="T6" s="10">
        <f>AVERAGE(O6:S6)</f>
        <v>35</v>
      </c>
      <c r="U6" s="9">
        <v>30</v>
      </c>
      <c r="V6" s="9">
        <v>30</v>
      </c>
      <c r="W6" s="9">
        <v>30</v>
      </c>
      <c r="X6" s="9">
        <v>30</v>
      </c>
      <c r="Y6" s="9">
        <v>30</v>
      </c>
      <c r="Z6" s="10">
        <f>AVERAGE(U6:Y6)</f>
        <v>30</v>
      </c>
      <c r="AA6" s="18">
        <v>15</v>
      </c>
      <c r="AB6" s="18">
        <v>15</v>
      </c>
      <c r="AC6" s="18">
        <v>15</v>
      </c>
      <c r="AD6" s="18">
        <v>15</v>
      </c>
      <c r="AE6" s="18">
        <v>15</v>
      </c>
      <c r="AF6" s="23">
        <f>AVERAGE(AA6:AE6)</f>
        <v>15</v>
      </c>
      <c r="AG6" s="11">
        <v>50</v>
      </c>
      <c r="AH6" s="11">
        <v>50</v>
      </c>
      <c r="AI6" s="11">
        <v>50</v>
      </c>
      <c r="AJ6" s="11">
        <v>50</v>
      </c>
      <c r="AK6" s="11">
        <v>50</v>
      </c>
      <c r="AL6" s="21">
        <f>AVERAGE(AG6:AK6)</f>
        <v>50</v>
      </c>
      <c r="AM6" s="12">
        <f>SUM(H6,N6,T6,Z6,AF6,AL6)</f>
        <v>215</v>
      </c>
      <c r="AN6" s="13">
        <f>B6*80%</f>
        <v>727.32</v>
      </c>
      <c r="AO6" s="13">
        <f>AM6*4*20%</f>
        <v>172</v>
      </c>
      <c r="AP6" s="14">
        <f>SUM(AN6:AO6)</f>
        <v>899.32</v>
      </c>
      <c r="AQ6" s="17">
        <v>2</v>
      </c>
    </row>
    <row r="7" spans="1:43" ht="15.75" thickBot="1" x14ac:dyDescent="0.3">
      <c r="A7" s="37" t="s">
        <v>67</v>
      </c>
      <c r="B7" s="44">
        <v>588.15</v>
      </c>
      <c r="C7" s="69" t="s">
        <v>172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1"/>
      <c r="AM7" s="12">
        <f>SUM(H7,N7,T7,Z7,AF7,AL7)</f>
        <v>0</v>
      </c>
      <c r="AN7" s="13">
        <f>B7*80%</f>
        <v>470.52</v>
      </c>
      <c r="AO7" s="13">
        <f>AM7*4*20%</f>
        <v>0</v>
      </c>
      <c r="AP7" s="14">
        <f>SUM(AN7:AO7)</f>
        <v>470.52</v>
      </c>
      <c r="AQ7" s="17"/>
    </row>
  </sheetData>
  <sheetProtection algorithmName="SHA-512" hashValue="yIMw+csT8PHmCyZE9Pf9jo+9oMYh5iqE8Ef9WFfY/lV+1JIXKWQboFKbIaxkZZYQRd9n3RpAXmW45px8X8f0mg==" saltValue="26RiT29vo4JpiZ2/uBYysw==" spinCount="100000" sheet="1" objects="1" scenarios="1"/>
  <mergeCells count="16">
    <mergeCell ref="O3:T3"/>
    <mergeCell ref="U3:Z3"/>
    <mergeCell ref="C7:AL7"/>
    <mergeCell ref="A1:AQ1"/>
    <mergeCell ref="A2:A4"/>
    <mergeCell ref="B2:B4"/>
    <mergeCell ref="C2:H3"/>
    <mergeCell ref="I2:Z2"/>
    <mergeCell ref="AA2:AF3"/>
    <mergeCell ref="AG2:AL3"/>
    <mergeCell ref="AM2:AM4"/>
    <mergeCell ref="AN2:AN4"/>
    <mergeCell ref="AO2:AO4"/>
    <mergeCell ref="AP2:AP4"/>
    <mergeCell ref="AQ2:AQ4"/>
    <mergeCell ref="I3:N3"/>
  </mergeCells>
  <pageMargins left="0.70866141732283472" right="0.70866141732283472" top="0.74803149606299213" bottom="0.74803149606299213" header="0.31496062992125984" footer="0.31496062992125984"/>
  <pageSetup paperSize="9" scale="3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10"/>
  <sheetViews>
    <sheetView workbookViewId="0">
      <selection activeCell="A5" sqref="A1:B1048576"/>
    </sheetView>
  </sheetViews>
  <sheetFormatPr defaultRowHeight="15" x14ac:dyDescent="0.25"/>
  <sheetData>
    <row r="1" spans="1:37" ht="31.15" customHeight="1" thickBot="1" x14ac:dyDescent="0.3">
      <c r="A1" s="75" t="s">
        <v>187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3"/>
    </row>
    <row r="2" spans="1:37" ht="15.75" thickBot="1" x14ac:dyDescent="0.3">
      <c r="A2" s="78" t="s">
        <v>3</v>
      </c>
      <c r="B2" s="78" t="s">
        <v>21</v>
      </c>
      <c r="C2" s="80" t="s">
        <v>5</v>
      </c>
      <c r="D2" s="81"/>
      <c r="E2" s="81"/>
      <c r="F2" s="81"/>
      <c r="G2" s="81"/>
      <c r="H2" s="82"/>
      <c r="I2" s="86" t="s">
        <v>15</v>
      </c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8"/>
      <c r="AA2" s="95" t="s">
        <v>22</v>
      </c>
      <c r="AB2" s="96"/>
      <c r="AC2" s="96"/>
      <c r="AD2" s="96"/>
      <c r="AE2" s="96"/>
      <c r="AF2" s="97"/>
      <c r="AG2" s="101" t="s">
        <v>23</v>
      </c>
      <c r="AH2" s="78" t="s">
        <v>24</v>
      </c>
      <c r="AI2" s="78" t="s">
        <v>25</v>
      </c>
      <c r="AJ2" s="103" t="s">
        <v>2</v>
      </c>
      <c r="AK2" s="105" t="s">
        <v>7</v>
      </c>
    </row>
    <row r="3" spans="1:37" ht="15.75" thickBot="1" x14ac:dyDescent="0.3">
      <c r="A3" s="78"/>
      <c r="B3" s="78"/>
      <c r="C3" s="83"/>
      <c r="D3" s="84"/>
      <c r="E3" s="84"/>
      <c r="F3" s="84"/>
      <c r="G3" s="84"/>
      <c r="H3" s="85"/>
      <c r="I3" s="66" t="s">
        <v>19</v>
      </c>
      <c r="J3" s="67"/>
      <c r="K3" s="67"/>
      <c r="L3" s="67"/>
      <c r="M3" s="67"/>
      <c r="N3" s="68"/>
      <c r="O3" s="66" t="s">
        <v>6</v>
      </c>
      <c r="P3" s="67"/>
      <c r="Q3" s="67"/>
      <c r="R3" s="67"/>
      <c r="S3" s="67"/>
      <c r="T3" s="68"/>
      <c r="U3" s="66" t="s">
        <v>0</v>
      </c>
      <c r="V3" s="67"/>
      <c r="W3" s="67"/>
      <c r="X3" s="67"/>
      <c r="Y3" s="67"/>
      <c r="Z3" s="68"/>
      <c r="AA3" s="98"/>
      <c r="AB3" s="99"/>
      <c r="AC3" s="99"/>
      <c r="AD3" s="99"/>
      <c r="AE3" s="99"/>
      <c r="AF3" s="100"/>
      <c r="AG3" s="101"/>
      <c r="AH3" s="78"/>
      <c r="AI3" s="78"/>
      <c r="AJ3" s="103"/>
      <c r="AK3" s="103"/>
    </row>
    <row r="4" spans="1:37" ht="15.75" thickBot="1" x14ac:dyDescent="0.3">
      <c r="A4" s="78"/>
      <c r="B4" s="78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102"/>
      <c r="AH4" s="79"/>
      <c r="AI4" s="79"/>
      <c r="AJ4" s="104"/>
      <c r="AK4" s="104"/>
    </row>
    <row r="5" spans="1:37" ht="15.75" thickBot="1" x14ac:dyDescent="0.3">
      <c r="A5" s="46" t="s">
        <v>32</v>
      </c>
      <c r="B5" s="32">
        <v>457.93</v>
      </c>
      <c r="C5" s="7">
        <v>50</v>
      </c>
      <c r="D5" s="7">
        <v>50</v>
      </c>
      <c r="E5" s="7">
        <v>50</v>
      </c>
      <c r="F5" s="7">
        <v>50</v>
      </c>
      <c r="G5" s="7">
        <v>50</v>
      </c>
      <c r="H5" s="8">
        <f>AVERAGE(C5:G5)</f>
        <v>50</v>
      </c>
      <c r="I5" s="9">
        <v>35</v>
      </c>
      <c r="J5" s="9">
        <v>35</v>
      </c>
      <c r="K5" s="9">
        <v>35</v>
      </c>
      <c r="L5" s="9">
        <v>35</v>
      </c>
      <c r="M5" s="9">
        <v>35</v>
      </c>
      <c r="N5" s="10">
        <f>AVERAGE(I5:M5)</f>
        <v>35</v>
      </c>
      <c r="O5" s="9">
        <v>35</v>
      </c>
      <c r="P5" s="9">
        <v>35</v>
      </c>
      <c r="Q5" s="9">
        <v>35</v>
      </c>
      <c r="R5" s="9">
        <v>35</v>
      </c>
      <c r="S5" s="9">
        <v>35</v>
      </c>
      <c r="T5" s="10">
        <f>AVERAGE(O5:S5)</f>
        <v>35</v>
      </c>
      <c r="U5" s="9">
        <v>30</v>
      </c>
      <c r="V5" s="9">
        <v>30</v>
      </c>
      <c r="W5" s="9">
        <v>30</v>
      </c>
      <c r="X5" s="9">
        <v>30</v>
      </c>
      <c r="Y5" s="9">
        <v>30</v>
      </c>
      <c r="Z5" s="10">
        <f>AVERAGE(U5:Y5)</f>
        <v>30</v>
      </c>
      <c r="AA5" s="11">
        <v>50</v>
      </c>
      <c r="AB5" s="11">
        <v>50</v>
      </c>
      <c r="AC5" s="11">
        <v>50</v>
      </c>
      <c r="AD5" s="11">
        <v>50</v>
      </c>
      <c r="AE5" s="11">
        <v>50</v>
      </c>
      <c r="AF5" s="21">
        <f>AVERAGE(AA5:AE5)</f>
        <v>50</v>
      </c>
      <c r="AG5" s="12">
        <f>SUM(H5,N5,T5,Z5,AF5)</f>
        <v>200</v>
      </c>
      <c r="AH5" s="33">
        <f>B5*83%</f>
        <v>380.08189999999996</v>
      </c>
      <c r="AI5" s="33">
        <f>AG5*5*17%</f>
        <v>170</v>
      </c>
      <c r="AJ5" s="14">
        <f>SUM(AH5:AI5)</f>
        <v>550.08189999999991</v>
      </c>
      <c r="AK5" s="61">
        <v>1</v>
      </c>
    </row>
    <row r="6" spans="1:37" ht="15.75" thickBot="1" x14ac:dyDescent="0.3">
      <c r="A6" s="46" t="s">
        <v>40</v>
      </c>
      <c r="B6" s="32">
        <v>351.54</v>
      </c>
      <c r="C6" s="7">
        <v>33</v>
      </c>
      <c r="D6" s="7">
        <v>33</v>
      </c>
      <c r="E6" s="7">
        <v>33</v>
      </c>
      <c r="F6" s="7">
        <v>33</v>
      </c>
      <c r="G6" s="7">
        <v>33</v>
      </c>
      <c r="H6" s="8">
        <f>AVERAGE(C6:G6)</f>
        <v>33</v>
      </c>
      <c r="I6" s="9">
        <v>35</v>
      </c>
      <c r="J6" s="9">
        <v>35</v>
      </c>
      <c r="K6" s="9">
        <v>35</v>
      </c>
      <c r="L6" s="9">
        <v>35</v>
      </c>
      <c r="M6" s="9">
        <v>35</v>
      </c>
      <c r="N6" s="10">
        <f>AVERAGE(I6:M6)</f>
        <v>35</v>
      </c>
      <c r="O6" s="9">
        <v>35</v>
      </c>
      <c r="P6" s="9">
        <v>35</v>
      </c>
      <c r="Q6" s="9">
        <v>35</v>
      </c>
      <c r="R6" s="9">
        <v>35</v>
      </c>
      <c r="S6" s="9">
        <v>35</v>
      </c>
      <c r="T6" s="10">
        <f>AVERAGE(O6:S6)</f>
        <v>35</v>
      </c>
      <c r="U6" s="9">
        <v>30</v>
      </c>
      <c r="V6" s="9">
        <v>30</v>
      </c>
      <c r="W6" s="9">
        <v>30</v>
      </c>
      <c r="X6" s="9">
        <v>30</v>
      </c>
      <c r="Y6" s="9">
        <v>30</v>
      </c>
      <c r="Z6" s="10">
        <f>AVERAGE(U6:Y6)</f>
        <v>30</v>
      </c>
      <c r="AA6" s="11">
        <v>50</v>
      </c>
      <c r="AB6" s="11">
        <v>50</v>
      </c>
      <c r="AC6" s="11">
        <v>50</v>
      </c>
      <c r="AD6" s="11">
        <v>50</v>
      </c>
      <c r="AE6" s="11">
        <v>50</v>
      </c>
      <c r="AF6" s="21">
        <f>AVERAGE(AA6:AE6)</f>
        <v>50</v>
      </c>
      <c r="AG6" s="12">
        <f>SUM(H6,N6,T6,Z6,AF6)</f>
        <v>183</v>
      </c>
      <c r="AH6" s="13">
        <f>B6*83%</f>
        <v>291.77820000000003</v>
      </c>
      <c r="AI6" s="13">
        <f>AG6*5*17%</f>
        <v>155.55000000000001</v>
      </c>
      <c r="AJ6" s="14">
        <f>SUM(AH6:AI6)</f>
        <v>447.32820000000004</v>
      </c>
      <c r="AK6" s="62">
        <v>2</v>
      </c>
    </row>
    <row r="7" spans="1:37" ht="15.75" thickBot="1" x14ac:dyDescent="0.3">
      <c r="A7" s="46" t="s">
        <v>84</v>
      </c>
      <c r="B7" s="32">
        <v>289.58</v>
      </c>
      <c r="C7" s="7">
        <v>50</v>
      </c>
      <c r="D7" s="7">
        <v>50</v>
      </c>
      <c r="E7" s="7">
        <v>50</v>
      </c>
      <c r="F7" s="7">
        <v>50</v>
      </c>
      <c r="G7" s="7">
        <v>50</v>
      </c>
      <c r="H7" s="8">
        <f>AVERAGE(C7:G7)</f>
        <v>50</v>
      </c>
      <c r="I7" s="9">
        <v>20</v>
      </c>
      <c r="J7" s="9">
        <v>20</v>
      </c>
      <c r="K7" s="9">
        <v>20</v>
      </c>
      <c r="L7" s="9">
        <v>20</v>
      </c>
      <c r="M7" s="9">
        <v>20</v>
      </c>
      <c r="N7" s="10">
        <f>AVERAGE(I7:M7)</f>
        <v>20</v>
      </c>
      <c r="O7" s="9">
        <v>20</v>
      </c>
      <c r="P7" s="9">
        <v>20</v>
      </c>
      <c r="Q7" s="9">
        <v>20</v>
      </c>
      <c r="R7" s="9">
        <v>20</v>
      </c>
      <c r="S7" s="9">
        <v>20</v>
      </c>
      <c r="T7" s="10">
        <f>AVERAGE(O7:S7)</f>
        <v>20</v>
      </c>
      <c r="U7" s="9">
        <v>15</v>
      </c>
      <c r="V7" s="9">
        <v>15</v>
      </c>
      <c r="W7" s="9">
        <v>15</v>
      </c>
      <c r="X7" s="9">
        <v>15</v>
      </c>
      <c r="Y7" s="9">
        <v>15</v>
      </c>
      <c r="Z7" s="10">
        <f>AVERAGE(U7:Y7)</f>
        <v>15</v>
      </c>
      <c r="AA7" s="11">
        <v>40</v>
      </c>
      <c r="AB7" s="11">
        <v>40</v>
      </c>
      <c r="AC7" s="11">
        <v>40</v>
      </c>
      <c r="AD7" s="11">
        <v>40</v>
      </c>
      <c r="AE7" s="11">
        <v>40</v>
      </c>
      <c r="AF7" s="21">
        <f>AVERAGE(AA7:AE7)</f>
        <v>40</v>
      </c>
      <c r="AG7" s="12">
        <f>SUM(H7,N7,T7,Z7,AF7)</f>
        <v>145</v>
      </c>
      <c r="AH7" s="13">
        <f>B7*83%</f>
        <v>240.35139999999998</v>
      </c>
      <c r="AI7" s="13">
        <f>AG7*5*17%</f>
        <v>123.25000000000001</v>
      </c>
      <c r="AJ7" s="14">
        <f>SUM(AH7:AI7)</f>
        <v>363.60140000000001</v>
      </c>
      <c r="AK7" s="61">
        <v>3</v>
      </c>
    </row>
    <row r="8" spans="1:37" ht="15.75" thickBot="1" x14ac:dyDescent="0.3">
      <c r="A8" s="46" t="s">
        <v>74</v>
      </c>
      <c r="B8" s="32">
        <v>198.4</v>
      </c>
      <c r="C8" s="7">
        <v>43.5</v>
      </c>
      <c r="D8" s="7">
        <v>43.5</v>
      </c>
      <c r="E8" s="7">
        <v>43.5</v>
      </c>
      <c r="F8" s="7">
        <v>43.5</v>
      </c>
      <c r="G8" s="7">
        <v>43.5</v>
      </c>
      <c r="H8" s="8">
        <f>AVERAGE(C8:G8)</f>
        <v>43.5</v>
      </c>
      <c r="I8" s="9">
        <v>30</v>
      </c>
      <c r="J8" s="9">
        <v>30</v>
      </c>
      <c r="K8" s="9">
        <v>30</v>
      </c>
      <c r="L8" s="9">
        <v>30</v>
      </c>
      <c r="M8" s="9">
        <v>30</v>
      </c>
      <c r="N8" s="10">
        <f>AVERAGE(I8:M8)</f>
        <v>30</v>
      </c>
      <c r="O8" s="9">
        <v>30</v>
      </c>
      <c r="P8" s="9">
        <v>30</v>
      </c>
      <c r="Q8" s="9">
        <v>30</v>
      </c>
      <c r="R8" s="9">
        <v>30</v>
      </c>
      <c r="S8" s="9">
        <v>30</v>
      </c>
      <c r="T8" s="10">
        <f>AVERAGE(O8:S8)</f>
        <v>30</v>
      </c>
      <c r="U8" s="9">
        <v>25</v>
      </c>
      <c r="V8" s="9">
        <v>25</v>
      </c>
      <c r="W8" s="9">
        <v>25</v>
      </c>
      <c r="X8" s="9">
        <v>25</v>
      </c>
      <c r="Y8" s="9">
        <v>25</v>
      </c>
      <c r="Z8" s="10">
        <f>AVERAGE(U8:Y8)</f>
        <v>25</v>
      </c>
      <c r="AA8" s="11">
        <v>50</v>
      </c>
      <c r="AB8" s="11">
        <v>50</v>
      </c>
      <c r="AC8" s="11">
        <v>50</v>
      </c>
      <c r="AD8" s="11">
        <v>50</v>
      </c>
      <c r="AE8" s="11">
        <v>50</v>
      </c>
      <c r="AF8" s="21">
        <f>AVERAGE(AA8:AE8)</f>
        <v>50</v>
      </c>
      <c r="AG8" s="12">
        <f>SUM(H8,N8,T8,Z8,AF8)</f>
        <v>178.5</v>
      </c>
      <c r="AH8" s="13">
        <f>B8*83%</f>
        <v>164.672</v>
      </c>
      <c r="AI8" s="13">
        <f>AG8*5*17%</f>
        <v>151.72500000000002</v>
      </c>
      <c r="AJ8" s="14">
        <f>SUM(AH8:AI8)</f>
        <v>316.39700000000005</v>
      </c>
      <c r="AK8" s="61">
        <v>4</v>
      </c>
    </row>
    <row r="9" spans="1:37" ht="15.75" thickBot="1" x14ac:dyDescent="0.3">
      <c r="A9" s="46" t="s">
        <v>80</v>
      </c>
      <c r="B9" s="32">
        <v>197.2</v>
      </c>
      <c r="C9" s="7">
        <v>40</v>
      </c>
      <c r="D9" s="7">
        <v>40</v>
      </c>
      <c r="E9" s="7">
        <v>40</v>
      </c>
      <c r="F9" s="7">
        <v>40</v>
      </c>
      <c r="G9" s="7">
        <v>40</v>
      </c>
      <c r="H9" s="8">
        <f>AVERAGE(C9:G9)</f>
        <v>40</v>
      </c>
      <c r="I9" s="9">
        <v>5</v>
      </c>
      <c r="J9" s="9">
        <v>5</v>
      </c>
      <c r="K9" s="9">
        <v>5</v>
      </c>
      <c r="L9" s="9">
        <v>5</v>
      </c>
      <c r="M9" s="9">
        <v>5</v>
      </c>
      <c r="N9" s="10">
        <f>AVERAGE(I9:M9)</f>
        <v>5</v>
      </c>
      <c r="O9" s="9">
        <v>5</v>
      </c>
      <c r="P9" s="9">
        <v>5</v>
      </c>
      <c r="Q9" s="9">
        <v>5</v>
      </c>
      <c r="R9" s="9">
        <v>5</v>
      </c>
      <c r="S9" s="9">
        <v>5</v>
      </c>
      <c r="T9" s="10">
        <f>AVERAGE(O9:S9)</f>
        <v>5</v>
      </c>
      <c r="U9" s="9">
        <v>5</v>
      </c>
      <c r="V9" s="9">
        <v>5</v>
      </c>
      <c r="W9" s="9">
        <v>5</v>
      </c>
      <c r="X9" s="9">
        <v>5</v>
      </c>
      <c r="Y9" s="9">
        <v>5</v>
      </c>
      <c r="Z9" s="10">
        <f>AVERAGE(U9:Y9)</f>
        <v>5</v>
      </c>
      <c r="AA9" s="11">
        <v>35</v>
      </c>
      <c r="AB9" s="11">
        <v>35</v>
      </c>
      <c r="AC9" s="11">
        <v>35</v>
      </c>
      <c r="AD9" s="11">
        <v>35</v>
      </c>
      <c r="AE9" s="11">
        <v>35</v>
      </c>
      <c r="AF9" s="21">
        <f>AVERAGE(AA9:AE9)</f>
        <v>35</v>
      </c>
      <c r="AG9" s="12">
        <f>SUM(H9,N9,T9,Z9,AF9)</f>
        <v>90</v>
      </c>
      <c r="AH9" s="13">
        <f>B9*83%</f>
        <v>163.67599999999999</v>
      </c>
      <c r="AI9" s="13">
        <f>AG9*5*17%</f>
        <v>76.5</v>
      </c>
      <c r="AJ9" s="14">
        <f>SUM(AH9:AI9)</f>
        <v>240.17599999999999</v>
      </c>
      <c r="AK9" s="61">
        <v>5</v>
      </c>
    </row>
    <row r="10" spans="1:37" x14ac:dyDescent="0.25">
      <c r="AK10" s="38"/>
    </row>
  </sheetData>
  <sheetProtection algorithmName="SHA-512" hashValue="hR0PDU+X6OdwXDojyUCJql9P31uUzIRMeQU+Fhl1CBvBOKRfhUH9+D66hc4z64JNo/m2NNHS1d0KQxrQeJuIvg==" saltValue="+j2bS8MHnlrsL0G+GzgPVg==" spinCount="100000" sheet="1" objects="1" scenarios="1"/>
  <mergeCells count="14"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  <mergeCell ref="AK2:AK4"/>
    <mergeCell ref="I3:N3"/>
    <mergeCell ref="O3:T3"/>
    <mergeCell ref="U3:Z3"/>
  </mergeCells>
  <pageMargins left="0.70866141732283472" right="0.70866141732283472" top="0.74803149606299213" bottom="0.74803149606299213" header="0.31496062992125984" footer="0.31496062992125984"/>
  <pageSetup paperSize="9" scale="3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15"/>
  <sheetViews>
    <sheetView topLeftCell="B1" workbookViewId="0">
      <selection activeCell="B5" sqref="B1:B1048576"/>
    </sheetView>
  </sheetViews>
  <sheetFormatPr defaultRowHeight="15" x14ac:dyDescent="0.25"/>
  <cols>
    <col min="1" max="1" width="13.5703125" customWidth="1"/>
  </cols>
  <sheetData>
    <row r="1" spans="1:38" ht="15.75" thickBot="1" x14ac:dyDescent="0.3">
      <c r="A1" s="118" t="s">
        <v>20</v>
      </c>
      <c r="B1" s="107" t="s">
        <v>198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9"/>
    </row>
    <row r="2" spans="1:38" ht="15.75" thickBot="1" x14ac:dyDescent="0.3">
      <c r="A2" s="118"/>
      <c r="B2" s="78" t="s">
        <v>3</v>
      </c>
      <c r="C2" s="78" t="s">
        <v>21</v>
      </c>
      <c r="D2" s="80" t="s">
        <v>5</v>
      </c>
      <c r="E2" s="81"/>
      <c r="F2" s="81"/>
      <c r="G2" s="81"/>
      <c r="H2" s="81"/>
      <c r="I2" s="82"/>
      <c r="J2" s="86" t="s">
        <v>15</v>
      </c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8"/>
      <c r="AB2" s="95" t="s">
        <v>22</v>
      </c>
      <c r="AC2" s="96"/>
      <c r="AD2" s="96"/>
      <c r="AE2" s="96"/>
      <c r="AF2" s="96"/>
      <c r="AG2" s="97"/>
      <c r="AH2" s="101" t="s">
        <v>23</v>
      </c>
      <c r="AI2" s="78" t="s">
        <v>24</v>
      </c>
      <c r="AJ2" s="78" t="s">
        <v>25</v>
      </c>
      <c r="AK2" s="103" t="s">
        <v>2</v>
      </c>
      <c r="AL2" s="105" t="s">
        <v>7</v>
      </c>
    </row>
    <row r="3" spans="1:38" ht="15.75" thickBot="1" x14ac:dyDescent="0.3">
      <c r="A3" s="118"/>
      <c r="B3" s="78"/>
      <c r="C3" s="78"/>
      <c r="D3" s="83"/>
      <c r="E3" s="84"/>
      <c r="F3" s="84"/>
      <c r="G3" s="84"/>
      <c r="H3" s="84"/>
      <c r="I3" s="85"/>
      <c r="J3" s="66" t="s">
        <v>19</v>
      </c>
      <c r="K3" s="67"/>
      <c r="L3" s="67"/>
      <c r="M3" s="67"/>
      <c r="N3" s="67"/>
      <c r="O3" s="68"/>
      <c r="P3" s="66" t="s">
        <v>6</v>
      </c>
      <c r="Q3" s="67"/>
      <c r="R3" s="67"/>
      <c r="S3" s="67"/>
      <c r="T3" s="67"/>
      <c r="U3" s="68"/>
      <c r="V3" s="66" t="s">
        <v>0</v>
      </c>
      <c r="W3" s="67"/>
      <c r="X3" s="67"/>
      <c r="Y3" s="67"/>
      <c r="Z3" s="67"/>
      <c r="AA3" s="68"/>
      <c r="AB3" s="98"/>
      <c r="AC3" s="99"/>
      <c r="AD3" s="99"/>
      <c r="AE3" s="99"/>
      <c r="AF3" s="99"/>
      <c r="AG3" s="100"/>
      <c r="AH3" s="101"/>
      <c r="AI3" s="78"/>
      <c r="AJ3" s="78"/>
      <c r="AK3" s="103"/>
      <c r="AL3" s="103"/>
    </row>
    <row r="4" spans="1:38" ht="15.75" thickBot="1" x14ac:dyDescent="0.3">
      <c r="A4" s="119"/>
      <c r="B4" s="78"/>
      <c r="C4" s="78"/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2" t="s">
        <v>4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4" t="s">
        <v>4</v>
      </c>
      <c r="P4" s="3" t="s">
        <v>8</v>
      </c>
      <c r="Q4" s="3" t="s">
        <v>9</v>
      </c>
      <c r="R4" s="3" t="s">
        <v>10</v>
      </c>
      <c r="S4" s="3" t="s">
        <v>11</v>
      </c>
      <c r="T4" s="3" t="s">
        <v>12</v>
      </c>
      <c r="U4" s="4" t="s">
        <v>4</v>
      </c>
      <c r="V4" s="3" t="s">
        <v>8</v>
      </c>
      <c r="W4" s="3" t="s">
        <v>9</v>
      </c>
      <c r="X4" s="3" t="s">
        <v>10</v>
      </c>
      <c r="Y4" s="3" t="s">
        <v>11</v>
      </c>
      <c r="Z4" s="3" t="s">
        <v>12</v>
      </c>
      <c r="AA4" s="4" t="s">
        <v>4</v>
      </c>
      <c r="AB4" s="5" t="s">
        <v>8</v>
      </c>
      <c r="AC4" s="5" t="s">
        <v>9</v>
      </c>
      <c r="AD4" s="5" t="s">
        <v>10</v>
      </c>
      <c r="AE4" s="5" t="s">
        <v>11</v>
      </c>
      <c r="AF4" s="5" t="s">
        <v>12</v>
      </c>
      <c r="AG4" s="20" t="s">
        <v>4</v>
      </c>
      <c r="AH4" s="102"/>
      <c r="AI4" s="78"/>
      <c r="AJ4" s="79"/>
      <c r="AK4" s="104"/>
      <c r="AL4" s="104"/>
    </row>
    <row r="5" spans="1:38" ht="15.75" thickBot="1" x14ac:dyDescent="0.3">
      <c r="A5" s="43" t="s">
        <v>188</v>
      </c>
      <c r="B5" s="37" t="s">
        <v>26</v>
      </c>
      <c r="C5" s="32">
        <v>699.28</v>
      </c>
      <c r="D5" s="72" t="s">
        <v>172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4"/>
      <c r="AH5" s="47">
        <f t="shared" ref="AH5:AH14" si="0">SUM(I5,O5,U5,AA5,AG5)</f>
        <v>0</v>
      </c>
      <c r="AI5" s="48">
        <f t="shared" ref="AI5:AI14" si="1">C5*83%</f>
        <v>580.40239999999994</v>
      </c>
      <c r="AJ5" s="49">
        <f t="shared" ref="AJ5:AJ14" si="2">AH5*5*17%</f>
        <v>0</v>
      </c>
      <c r="AK5" s="14">
        <f t="shared" ref="AK5:AK14" si="3">SUM(AI5:AJ5)</f>
        <v>580.40239999999994</v>
      </c>
      <c r="AL5" s="34"/>
    </row>
    <row r="6" spans="1:38" ht="15.75" thickBot="1" x14ac:dyDescent="0.3">
      <c r="A6" s="50" t="s">
        <v>189</v>
      </c>
      <c r="B6" s="37" t="s">
        <v>63</v>
      </c>
      <c r="C6" s="32">
        <v>667.15</v>
      </c>
      <c r="D6" s="72" t="s">
        <v>172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4"/>
      <c r="AH6" s="47">
        <f t="shared" si="0"/>
        <v>0</v>
      </c>
      <c r="AI6" s="51">
        <f t="shared" si="1"/>
        <v>553.73449999999991</v>
      </c>
      <c r="AJ6" s="52">
        <f t="shared" si="2"/>
        <v>0</v>
      </c>
      <c r="AK6" s="14">
        <f t="shared" si="3"/>
        <v>553.73449999999991</v>
      </c>
      <c r="AL6" s="36"/>
    </row>
    <row r="7" spans="1:38" ht="15.75" thickBot="1" x14ac:dyDescent="0.3">
      <c r="A7" s="43" t="s">
        <v>190</v>
      </c>
      <c r="B7" s="37" t="s">
        <v>27</v>
      </c>
      <c r="C7" s="32">
        <v>593.54999999999995</v>
      </c>
      <c r="D7" s="7">
        <v>50</v>
      </c>
      <c r="E7" s="7">
        <v>50</v>
      </c>
      <c r="F7" s="7">
        <v>50</v>
      </c>
      <c r="G7" s="7">
        <v>50</v>
      </c>
      <c r="H7" s="7">
        <v>50</v>
      </c>
      <c r="I7" s="8">
        <f t="shared" ref="I7:I14" si="4">AVERAGE(D7:H7)</f>
        <v>50</v>
      </c>
      <c r="J7" s="9">
        <v>35</v>
      </c>
      <c r="K7" s="9">
        <v>35</v>
      </c>
      <c r="L7" s="9">
        <v>35</v>
      </c>
      <c r="M7" s="9">
        <v>35</v>
      </c>
      <c r="N7" s="9">
        <v>35</v>
      </c>
      <c r="O7" s="10">
        <f t="shared" ref="O7:O14" si="5">AVERAGE(J7:N7)</f>
        <v>35</v>
      </c>
      <c r="P7" s="9">
        <v>35</v>
      </c>
      <c r="Q7" s="9">
        <v>35</v>
      </c>
      <c r="R7" s="9">
        <v>35</v>
      </c>
      <c r="S7" s="9">
        <v>35</v>
      </c>
      <c r="T7" s="9">
        <v>35</v>
      </c>
      <c r="U7" s="10">
        <f t="shared" ref="U7:U14" si="6">AVERAGE(P7:T7)</f>
        <v>35</v>
      </c>
      <c r="V7" s="9">
        <v>30</v>
      </c>
      <c r="W7" s="9">
        <v>30</v>
      </c>
      <c r="X7" s="9">
        <v>30</v>
      </c>
      <c r="Y7" s="9">
        <v>30</v>
      </c>
      <c r="Z7" s="9">
        <v>30</v>
      </c>
      <c r="AA7" s="10">
        <f t="shared" ref="AA7:AA14" si="7">AVERAGE(V7:Z7)</f>
        <v>30</v>
      </c>
      <c r="AB7" s="11">
        <v>50</v>
      </c>
      <c r="AC7" s="11">
        <v>50</v>
      </c>
      <c r="AD7" s="11">
        <v>50</v>
      </c>
      <c r="AE7" s="11">
        <v>50</v>
      </c>
      <c r="AF7" s="11">
        <v>50</v>
      </c>
      <c r="AG7" s="21">
        <f t="shared" ref="AG7:AG14" si="8">AVERAGE(AB7:AF7)</f>
        <v>50</v>
      </c>
      <c r="AH7" s="47">
        <f t="shared" si="0"/>
        <v>200</v>
      </c>
      <c r="AI7" s="51">
        <f t="shared" si="1"/>
        <v>492.64649999999995</v>
      </c>
      <c r="AJ7" s="52">
        <f t="shared" si="2"/>
        <v>170</v>
      </c>
      <c r="AK7" s="14">
        <f t="shared" si="3"/>
        <v>662.64649999999995</v>
      </c>
      <c r="AL7" s="61">
        <v>1</v>
      </c>
    </row>
    <row r="8" spans="1:38" ht="15.75" thickBot="1" x14ac:dyDescent="0.3">
      <c r="A8" s="46" t="s">
        <v>191</v>
      </c>
      <c r="B8" s="54" t="s">
        <v>64</v>
      </c>
      <c r="C8" s="32">
        <v>574.5</v>
      </c>
      <c r="D8" s="7">
        <v>50</v>
      </c>
      <c r="E8" s="7">
        <v>50</v>
      </c>
      <c r="F8" s="7">
        <v>50</v>
      </c>
      <c r="G8" s="7">
        <v>50</v>
      </c>
      <c r="H8" s="7">
        <v>50</v>
      </c>
      <c r="I8" s="8">
        <f t="shared" si="4"/>
        <v>50</v>
      </c>
      <c r="J8" s="9">
        <v>35</v>
      </c>
      <c r="K8" s="9">
        <v>35</v>
      </c>
      <c r="L8" s="9">
        <v>35</v>
      </c>
      <c r="M8" s="9">
        <v>35</v>
      </c>
      <c r="N8" s="9">
        <v>35</v>
      </c>
      <c r="O8" s="10">
        <f t="shared" si="5"/>
        <v>35</v>
      </c>
      <c r="P8" s="9">
        <v>35</v>
      </c>
      <c r="Q8" s="9">
        <v>35</v>
      </c>
      <c r="R8" s="9">
        <v>35</v>
      </c>
      <c r="S8" s="9">
        <v>35</v>
      </c>
      <c r="T8" s="9">
        <v>35</v>
      </c>
      <c r="U8" s="10">
        <f t="shared" si="6"/>
        <v>35</v>
      </c>
      <c r="V8" s="9">
        <v>30</v>
      </c>
      <c r="W8" s="9">
        <v>30</v>
      </c>
      <c r="X8" s="9">
        <v>30</v>
      </c>
      <c r="Y8" s="9">
        <v>30</v>
      </c>
      <c r="Z8" s="9">
        <v>30</v>
      </c>
      <c r="AA8" s="10">
        <f t="shared" si="7"/>
        <v>30</v>
      </c>
      <c r="AB8" s="11">
        <v>50</v>
      </c>
      <c r="AC8" s="11">
        <v>50</v>
      </c>
      <c r="AD8" s="11">
        <v>50</v>
      </c>
      <c r="AE8" s="11">
        <v>50</v>
      </c>
      <c r="AF8" s="11">
        <v>50</v>
      </c>
      <c r="AG8" s="21">
        <f t="shared" si="8"/>
        <v>50</v>
      </c>
      <c r="AH8" s="47">
        <f t="shared" si="0"/>
        <v>200</v>
      </c>
      <c r="AI8" s="51">
        <f t="shared" si="1"/>
        <v>476.83499999999998</v>
      </c>
      <c r="AJ8" s="52">
        <f t="shared" si="2"/>
        <v>170</v>
      </c>
      <c r="AK8" s="14">
        <f t="shared" si="3"/>
        <v>646.83500000000004</v>
      </c>
      <c r="AL8" s="61">
        <v>2</v>
      </c>
    </row>
    <row r="9" spans="1:38" ht="15.75" thickBot="1" x14ac:dyDescent="0.3">
      <c r="A9" s="43" t="s">
        <v>192</v>
      </c>
      <c r="B9" s="37" t="s">
        <v>169</v>
      </c>
      <c r="C9" s="32">
        <v>438.52</v>
      </c>
      <c r="D9" s="72" t="s">
        <v>172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4"/>
      <c r="AH9" s="47">
        <f t="shared" si="0"/>
        <v>0</v>
      </c>
      <c r="AI9" s="51">
        <f t="shared" si="1"/>
        <v>363.97159999999997</v>
      </c>
      <c r="AJ9" s="52">
        <f t="shared" si="2"/>
        <v>0</v>
      </c>
      <c r="AK9" s="14">
        <f t="shared" si="3"/>
        <v>363.97159999999997</v>
      </c>
      <c r="AL9" s="61"/>
    </row>
    <row r="10" spans="1:38" ht="15.75" thickBot="1" x14ac:dyDescent="0.3">
      <c r="A10" s="43" t="s">
        <v>193</v>
      </c>
      <c r="B10" s="37" t="s">
        <v>124</v>
      </c>
      <c r="C10" s="32">
        <v>213.09</v>
      </c>
      <c r="D10" s="7">
        <v>18.149999999999999</v>
      </c>
      <c r="E10" s="7">
        <v>18.149999999999999</v>
      </c>
      <c r="F10" s="7">
        <v>18.149999999999999</v>
      </c>
      <c r="G10" s="7">
        <v>18.149999999999999</v>
      </c>
      <c r="H10" s="7">
        <v>18.149999999999999</v>
      </c>
      <c r="I10" s="8">
        <f t="shared" si="4"/>
        <v>18.149999999999999</v>
      </c>
      <c r="J10" s="9">
        <v>5</v>
      </c>
      <c r="K10" s="9">
        <v>5</v>
      </c>
      <c r="L10" s="9">
        <v>5</v>
      </c>
      <c r="M10" s="9">
        <v>5</v>
      </c>
      <c r="N10" s="9">
        <v>5</v>
      </c>
      <c r="O10" s="10">
        <f t="shared" si="5"/>
        <v>5</v>
      </c>
      <c r="P10" s="9">
        <v>5</v>
      </c>
      <c r="Q10" s="9">
        <v>5</v>
      </c>
      <c r="R10" s="9">
        <v>5</v>
      </c>
      <c r="S10" s="9">
        <v>5</v>
      </c>
      <c r="T10" s="9">
        <v>5</v>
      </c>
      <c r="U10" s="10">
        <f t="shared" si="6"/>
        <v>5</v>
      </c>
      <c r="V10" s="9">
        <v>5</v>
      </c>
      <c r="W10" s="9">
        <v>5</v>
      </c>
      <c r="X10" s="9">
        <v>5</v>
      </c>
      <c r="Y10" s="9">
        <v>5</v>
      </c>
      <c r="Z10" s="9">
        <v>5</v>
      </c>
      <c r="AA10" s="10">
        <f t="shared" si="7"/>
        <v>5</v>
      </c>
      <c r="AB10" s="11">
        <v>30</v>
      </c>
      <c r="AC10" s="11">
        <v>30</v>
      </c>
      <c r="AD10" s="11">
        <v>30</v>
      </c>
      <c r="AE10" s="11">
        <v>30</v>
      </c>
      <c r="AF10" s="11">
        <v>30</v>
      </c>
      <c r="AG10" s="21">
        <f t="shared" si="8"/>
        <v>30</v>
      </c>
      <c r="AH10" s="47">
        <f t="shared" si="0"/>
        <v>63.15</v>
      </c>
      <c r="AI10" s="53">
        <f t="shared" si="1"/>
        <v>176.8647</v>
      </c>
      <c r="AJ10" s="52">
        <f t="shared" si="2"/>
        <v>53.677500000000002</v>
      </c>
      <c r="AK10" s="14">
        <f t="shared" si="3"/>
        <v>230.54220000000001</v>
      </c>
      <c r="AL10" s="61">
        <v>3</v>
      </c>
    </row>
    <row r="11" spans="1:38" ht="15.75" thickBot="1" x14ac:dyDescent="0.3">
      <c r="A11" s="43" t="s">
        <v>194</v>
      </c>
      <c r="B11" s="37" t="s">
        <v>105</v>
      </c>
      <c r="C11" s="32">
        <v>132.62</v>
      </c>
      <c r="D11" s="7">
        <v>24.3</v>
      </c>
      <c r="E11" s="7">
        <v>24.3</v>
      </c>
      <c r="F11" s="7">
        <v>24.3</v>
      </c>
      <c r="G11" s="7">
        <v>24.3</v>
      </c>
      <c r="H11" s="7">
        <v>24.3</v>
      </c>
      <c r="I11" s="8">
        <f t="shared" si="4"/>
        <v>24.3</v>
      </c>
      <c r="J11" s="9">
        <v>10</v>
      </c>
      <c r="K11" s="9">
        <v>10</v>
      </c>
      <c r="L11" s="9">
        <v>10</v>
      </c>
      <c r="M11" s="9">
        <v>10</v>
      </c>
      <c r="N11" s="9">
        <v>10</v>
      </c>
      <c r="O11" s="10">
        <f t="shared" si="5"/>
        <v>10</v>
      </c>
      <c r="P11" s="9">
        <v>10</v>
      </c>
      <c r="Q11" s="9">
        <v>10</v>
      </c>
      <c r="R11" s="9">
        <v>10</v>
      </c>
      <c r="S11" s="9">
        <v>10</v>
      </c>
      <c r="T11" s="9">
        <v>10</v>
      </c>
      <c r="U11" s="10">
        <f t="shared" si="6"/>
        <v>10</v>
      </c>
      <c r="V11" s="9">
        <v>10</v>
      </c>
      <c r="W11" s="9">
        <v>10</v>
      </c>
      <c r="X11" s="9">
        <v>10</v>
      </c>
      <c r="Y11" s="9">
        <v>10</v>
      </c>
      <c r="Z11" s="9">
        <v>10</v>
      </c>
      <c r="AA11" s="10">
        <f t="shared" si="7"/>
        <v>10</v>
      </c>
      <c r="AB11" s="11">
        <v>40</v>
      </c>
      <c r="AC11" s="11">
        <v>40</v>
      </c>
      <c r="AD11" s="11">
        <v>40</v>
      </c>
      <c r="AE11" s="11">
        <v>40</v>
      </c>
      <c r="AF11" s="11">
        <v>40</v>
      </c>
      <c r="AG11" s="21">
        <f t="shared" si="8"/>
        <v>40</v>
      </c>
      <c r="AH11" s="47">
        <f t="shared" si="0"/>
        <v>94.3</v>
      </c>
      <c r="AI11" s="53">
        <f t="shared" si="1"/>
        <v>110.0746</v>
      </c>
      <c r="AJ11" s="52">
        <f t="shared" si="2"/>
        <v>80.155000000000001</v>
      </c>
      <c r="AK11" s="14">
        <f t="shared" si="3"/>
        <v>190.2296</v>
      </c>
      <c r="AL11" s="61">
        <v>5</v>
      </c>
    </row>
    <row r="12" spans="1:38" ht="15.75" thickBot="1" x14ac:dyDescent="0.3">
      <c r="A12" s="43" t="s">
        <v>195</v>
      </c>
      <c r="B12" s="37" t="s">
        <v>109</v>
      </c>
      <c r="C12" s="32">
        <v>111.77</v>
      </c>
      <c r="D12" s="7">
        <v>15</v>
      </c>
      <c r="E12" s="7">
        <v>15</v>
      </c>
      <c r="F12" s="7">
        <v>15</v>
      </c>
      <c r="G12" s="7">
        <v>15</v>
      </c>
      <c r="H12" s="7">
        <v>15</v>
      </c>
      <c r="I12" s="8">
        <f t="shared" si="4"/>
        <v>15</v>
      </c>
      <c r="J12" s="9">
        <v>25</v>
      </c>
      <c r="K12" s="9">
        <v>25</v>
      </c>
      <c r="L12" s="9">
        <v>25</v>
      </c>
      <c r="M12" s="9">
        <v>25</v>
      </c>
      <c r="N12" s="9">
        <v>25</v>
      </c>
      <c r="O12" s="10">
        <f t="shared" si="5"/>
        <v>25</v>
      </c>
      <c r="P12" s="9">
        <v>25</v>
      </c>
      <c r="Q12" s="9">
        <v>25</v>
      </c>
      <c r="R12" s="9">
        <v>25</v>
      </c>
      <c r="S12" s="9">
        <v>25</v>
      </c>
      <c r="T12" s="9">
        <v>25</v>
      </c>
      <c r="U12" s="10">
        <f t="shared" si="6"/>
        <v>25</v>
      </c>
      <c r="V12" s="9">
        <v>20</v>
      </c>
      <c r="W12" s="9">
        <v>20</v>
      </c>
      <c r="X12" s="9">
        <v>20</v>
      </c>
      <c r="Y12" s="9">
        <v>20</v>
      </c>
      <c r="Z12" s="9">
        <v>20</v>
      </c>
      <c r="AA12" s="10">
        <f t="shared" si="7"/>
        <v>20</v>
      </c>
      <c r="AB12" s="11">
        <v>50</v>
      </c>
      <c r="AC12" s="11">
        <v>50</v>
      </c>
      <c r="AD12" s="11">
        <v>50</v>
      </c>
      <c r="AE12" s="11">
        <v>50</v>
      </c>
      <c r="AF12" s="11">
        <v>50</v>
      </c>
      <c r="AG12" s="21">
        <f t="shared" si="8"/>
        <v>50</v>
      </c>
      <c r="AH12" s="47">
        <f t="shared" si="0"/>
        <v>135</v>
      </c>
      <c r="AI12" s="53">
        <f t="shared" si="1"/>
        <v>92.769099999999995</v>
      </c>
      <c r="AJ12" s="52">
        <f t="shared" si="2"/>
        <v>114.75000000000001</v>
      </c>
      <c r="AK12" s="14">
        <f t="shared" si="3"/>
        <v>207.51910000000001</v>
      </c>
      <c r="AL12" s="61">
        <v>4</v>
      </c>
    </row>
    <row r="13" spans="1:38" ht="15.75" thickBot="1" x14ac:dyDescent="0.3">
      <c r="A13" s="43" t="s">
        <v>196</v>
      </c>
      <c r="B13" s="37" t="s">
        <v>165</v>
      </c>
      <c r="C13" s="32">
        <v>54.58</v>
      </c>
      <c r="D13" s="7">
        <v>14</v>
      </c>
      <c r="E13" s="7">
        <v>14</v>
      </c>
      <c r="F13" s="7">
        <v>14</v>
      </c>
      <c r="G13" s="7">
        <v>14</v>
      </c>
      <c r="H13" s="7">
        <v>14</v>
      </c>
      <c r="I13" s="8">
        <f t="shared" si="4"/>
        <v>14</v>
      </c>
      <c r="J13" s="9">
        <v>5</v>
      </c>
      <c r="K13" s="9">
        <v>5</v>
      </c>
      <c r="L13" s="9">
        <v>5</v>
      </c>
      <c r="M13" s="9">
        <v>5</v>
      </c>
      <c r="N13" s="9">
        <v>5</v>
      </c>
      <c r="O13" s="10">
        <f t="shared" si="5"/>
        <v>5</v>
      </c>
      <c r="P13" s="9">
        <v>5</v>
      </c>
      <c r="Q13" s="9">
        <v>5</v>
      </c>
      <c r="R13" s="9">
        <v>5</v>
      </c>
      <c r="S13" s="9">
        <v>5</v>
      </c>
      <c r="T13" s="9">
        <v>5</v>
      </c>
      <c r="U13" s="10">
        <f t="shared" si="6"/>
        <v>5</v>
      </c>
      <c r="V13" s="9">
        <v>5</v>
      </c>
      <c r="W13" s="9">
        <v>5</v>
      </c>
      <c r="X13" s="9">
        <v>5</v>
      </c>
      <c r="Y13" s="9">
        <v>5</v>
      </c>
      <c r="Z13" s="9">
        <v>5</v>
      </c>
      <c r="AA13" s="10">
        <f t="shared" si="7"/>
        <v>5</v>
      </c>
      <c r="AB13" s="11">
        <v>45</v>
      </c>
      <c r="AC13" s="11">
        <v>45</v>
      </c>
      <c r="AD13" s="11">
        <v>45</v>
      </c>
      <c r="AE13" s="11">
        <v>45</v>
      </c>
      <c r="AF13" s="11">
        <v>45</v>
      </c>
      <c r="AG13" s="21">
        <f t="shared" si="8"/>
        <v>45</v>
      </c>
      <c r="AH13" s="47">
        <f t="shared" si="0"/>
        <v>74</v>
      </c>
      <c r="AI13" s="53">
        <f t="shared" si="1"/>
        <v>45.301399999999994</v>
      </c>
      <c r="AJ13" s="52">
        <f t="shared" si="2"/>
        <v>62.900000000000006</v>
      </c>
      <c r="AK13" s="14">
        <f t="shared" si="3"/>
        <v>108.20140000000001</v>
      </c>
      <c r="AL13" s="61">
        <v>6</v>
      </c>
    </row>
    <row r="14" spans="1:38" ht="15.75" thickBot="1" x14ac:dyDescent="0.3">
      <c r="A14" s="43" t="s">
        <v>197</v>
      </c>
      <c r="B14" s="37" t="s">
        <v>163</v>
      </c>
      <c r="C14" s="32">
        <v>23.24</v>
      </c>
      <c r="D14" s="7">
        <v>3</v>
      </c>
      <c r="E14" s="7">
        <v>3</v>
      </c>
      <c r="F14" s="7">
        <v>3</v>
      </c>
      <c r="G14" s="7">
        <v>3</v>
      </c>
      <c r="H14" s="7">
        <v>3</v>
      </c>
      <c r="I14" s="8">
        <f t="shared" si="4"/>
        <v>3</v>
      </c>
      <c r="J14" s="9">
        <v>5</v>
      </c>
      <c r="K14" s="9">
        <v>5</v>
      </c>
      <c r="L14" s="9">
        <v>5</v>
      </c>
      <c r="M14" s="9">
        <v>5</v>
      </c>
      <c r="N14" s="9">
        <v>5</v>
      </c>
      <c r="O14" s="10">
        <f t="shared" si="5"/>
        <v>5</v>
      </c>
      <c r="P14" s="9">
        <v>5</v>
      </c>
      <c r="Q14" s="9">
        <v>5</v>
      </c>
      <c r="R14" s="9">
        <v>5</v>
      </c>
      <c r="S14" s="9">
        <v>5</v>
      </c>
      <c r="T14" s="9">
        <v>5</v>
      </c>
      <c r="U14" s="10">
        <f t="shared" si="6"/>
        <v>5</v>
      </c>
      <c r="V14" s="9">
        <v>5</v>
      </c>
      <c r="W14" s="9">
        <v>5</v>
      </c>
      <c r="X14" s="9">
        <v>5</v>
      </c>
      <c r="Y14" s="9">
        <v>5</v>
      </c>
      <c r="Z14" s="9">
        <v>5</v>
      </c>
      <c r="AA14" s="10">
        <f t="shared" si="7"/>
        <v>5</v>
      </c>
      <c r="AB14" s="11">
        <v>25</v>
      </c>
      <c r="AC14" s="11">
        <v>25</v>
      </c>
      <c r="AD14" s="11">
        <v>25</v>
      </c>
      <c r="AE14" s="11">
        <v>25</v>
      </c>
      <c r="AF14" s="11">
        <v>25</v>
      </c>
      <c r="AG14" s="21">
        <f t="shared" si="8"/>
        <v>25</v>
      </c>
      <c r="AH14" s="47">
        <f t="shared" si="0"/>
        <v>43</v>
      </c>
      <c r="AI14" s="53">
        <f t="shared" si="1"/>
        <v>19.289199999999997</v>
      </c>
      <c r="AJ14" s="52">
        <f t="shared" si="2"/>
        <v>36.550000000000004</v>
      </c>
      <c r="AK14" s="14">
        <f t="shared" si="3"/>
        <v>55.839200000000005</v>
      </c>
      <c r="AL14" s="61">
        <v>7</v>
      </c>
    </row>
    <row r="15" spans="1:38" x14ac:dyDescent="0.25">
      <c r="AL15" s="63"/>
    </row>
  </sheetData>
  <sheetProtection algorithmName="SHA-512" hashValue="//bViaN31Vqnn7EJ+PHDdL5295ONzUEi3Q0FZTsxgw0yH4kxNd/cbSjb5wbuuUUwiKViUUyAOcWDRIxmU2C0WQ==" saltValue="hX36yKcLlskbeMvcj5wspg==" spinCount="100000" sheet="1" objects="1" scenarios="1"/>
  <mergeCells count="18">
    <mergeCell ref="P3:U3"/>
    <mergeCell ref="V3:AA3"/>
    <mergeCell ref="D5:AG5"/>
    <mergeCell ref="D9:AG9"/>
    <mergeCell ref="D6:AG6"/>
    <mergeCell ref="A1:A4"/>
    <mergeCell ref="B1:AL1"/>
    <mergeCell ref="B2:B4"/>
    <mergeCell ref="C2:C4"/>
    <mergeCell ref="D2:I3"/>
    <mergeCell ref="J2:AA2"/>
    <mergeCell ref="AB2:AG3"/>
    <mergeCell ref="AH2:AH4"/>
    <mergeCell ref="AI2:AI4"/>
    <mergeCell ref="AJ2:AJ4"/>
    <mergeCell ref="AK2:AK4"/>
    <mergeCell ref="AL2:AL4"/>
    <mergeCell ref="J3:O3"/>
  </mergeCells>
  <pageMargins left="0.70866141732283472" right="0.70866141732283472" top="0.74803149606299213" bottom="0.74803149606299213" header="0.31496062992125984" footer="0.31496062992125984"/>
  <pageSetup paperSize="9" scale="35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K9"/>
  <sheetViews>
    <sheetView workbookViewId="0">
      <selection activeCell="C5" sqref="C5"/>
    </sheetView>
  </sheetViews>
  <sheetFormatPr defaultRowHeight="15" x14ac:dyDescent="0.25"/>
  <sheetData>
    <row r="1" spans="1:37" ht="45" customHeight="1" thickBot="1" x14ac:dyDescent="0.3">
      <c r="A1" s="75" t="s">
        <v>199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3"/>
    </row>
    <row r="2" spans="1:37" ht="15.75" thickBot="1" x14ac:dyDescent="0.3">
      <c r="A2" s="78" t="s">
        <v>3</v>
      </c>
      <c r="B2" s="78" t="s">
        <v>21</v>
      </c>
      <c r="C2" s="80" t="s">
        <v>5</v>
      </c>
      <c r="D2" s="81"/>
      <c r="E2" s="81"/>
      <c r="F2" s="81"/>
      <c r="G2" s="81"/>
      <c r="H2" s="82"/>
      <c r="I2" s="86" t="s">
        <v>15</v>
      </c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8"/>
      <c r="AA2" s="95" t="s">
        <v>22</v>
      </c>
      <c r="AB2" s="96"/>
      <c r="AC2" s="96"/>
      <c r="AD2" s="96"/>
      <c r="AE2" s="96"/>
      <c r="AF2" s="97"/>
      <c r="AG2" s="101" t="s">
        <v>23</v>
      </c>
      <c r="AH2" s="78" t="s">
        <v>24</v>
      </c>
      <c r="AI2" s="78" t="s">
        <v>25</v>
      </c>
      <c r="AJ2" s="103" t="s">
        <v>2</v>
      </c>
      <c r="AK2" s="105" t="s">
        <v>7</v>
      </c>
    </row>
    <row r="3" spans="1:37" ht="15.75" thickBot="1" x14ac:dyDescent="0.3">
      <c r="A3" s="78"/>
      <c r="B3" s="78"/>
      <c r="C3" s="83"/>
      <c r="D3" s="84"/>
      <c r="E3" s="84"/>
      <c r="F3" s="84"/>
      <c r="G3" s="84"/>
      <c r="H3" s="85"/>
      <c r="I3" s="66" t="s">
        <v>19</v>
      </c>
      <c r="J3" s="67"/>
      <c r="K3" s="67"/>
      <c r="L3" s="67"/>
      <c r="M3" s="67"/>
      <c r="N3" s="68"/>
      <c r="O3" s="66" t="s">
        <v>6</v>
      </c>
      <c r="P3" s="67"/>
      <c r="Q3" s="67"/>
      <c r="R3" s="67"/>
      <c r="S3" s="67"/>
      <c r="T3" s="68"/>
      <c r="U3" s="66" t="s">
        <v>0</v>
      </c>
      <c r="V3" s="67"/>
      <c r="W3" s="67"/>
      <c r="X3" s="67"/>
      <c r="Y3" s="67"/>
      <c r="Z3" s="68"/>
      <c r="AA3" s="98"/>
      <c r="AB3" s="99"/>
      <c r="AC3" s="99"/>
      <c r="AD3" s="99"/>
      <c r="AE3" s="99"/>
      <c r="AF3" s="100"/>
      <c r="AG3" s="101"/>
      <c r="AH3" s="78"/>
      <c r="AI3" s="78"/>
      <c r="AJ3" s="103"/>
      <c r="AK3" s="103"/>
    </row>
    <row r="4" spans="1:37" ht="15.75" thickBot="1" x14ac:dyDescent="0.3">
      <c r="A4" s="79"/>
      <c r="B4" s="79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102"/>
      <c r="AH4" s="79"/>
      <c r="AI4" s="79"/>
      <c r="AJ4" s="104"/>
      <c r="AK4" s="104"/>
    </row>
    <row r="5" spans="1:37" ht="15.75" thickBot="1" x14ac:dyDescent="0.3">
      <c r="A5" s="32"/>
      <c r="B5" s="32"/>
      <c r="C5" s="7"/>
      <c r="D5" s="7"/>
      <c r="E5" s="7"/>
      <c r="F5" s="7"/>
      <c r="G5" s="7"/>
      <c r="H5" s="8" t="e">
        <f>AVERAGE(C5:G5)</f>
        <v>#DIV/0!</v>
      </c>
      <c r="I5" s="9"/>
      <c r="J5" s="9"/>
      <c r="K5" s="9"/>
      <c r="L5" s="9"/>
      <c r="M5" s="9"/>
      <c r="N5" s="10" t="e">
        <f>AVERAGE(I5:M5)</f>
        <v>#DIV/0!</v>
      </c>
      <c r="O5" s="9"/>
      <c r="P5" s="9"/>
      <c r="Q5" s="9"/>
      <c r="R5" s="9"/>
      <c r="S5" s="9"/>
      <c r="T5" s="10" t="e">
        <f>AVERAGE(O5:S5)</f>
        <v>#DIV/0!</v>
      </c>
      <c r="U5" s="9"/>
      <c r="V5" s="9"/>
      <c r="W5" s="9"/>
      <c r="X5" s="9"/>
      <c r="Y5" s="9"/>
      <c r="Z5" s="10"/>
      <c r="AA5" s="11"/>
      <c r="AB5" s="11"/>
      <c r="AC5" s="11"/>
      <c r="AD5" s="11"/>
      <c r="AE5" s="11"/>
      <c r="AF5" s="21" t="e">
        <f>AVERAGE(AA5:AE5)</f>
        <v>#DIV/0!</v>
      </c>
      <c r="AG5" s="12" t="e">
        <f>SUM(H5,N5,T5,Z5,AF5)</f>
        <v>#DIV/0!</v>
      </c>
      <c r="AH5" s="33">
        <f>B5*83%</f>
        <v>0</v>
      </c>
      <c r="AI5" s="33" t="e">
        <f>AG5*5*17%</f>
        <v>#DIV/0!</v>
      </c>
      <c r="AJ5" s="14" t="e">
        <f>SUM(AH5:AI5)</f>
        <v>#DIV/0!</v>
      </c>
      <c r="AK5" s="34"/>
    </row>
    <row r="6" spans="1:37" ht="15.75" thickBot="1" x14ac:dyDescent="0.3">
      <c r="A6" s="32"/>
      <c r="B6" s="32"/>
      <c r="C6" s="7"/>
      <c r="D6" s="7"/>
      <c r="E6" s="7"/>
      <c r="F6" s="7"/>
      <c r="G6" s="7"/>
      <c r="H6" s="8" t="e">
        <f>AVERAGE(C6:G6)</f>
        <v>#DIV/0!</v>
      </c>
      <c r="I6" s="9"/>
      <c r="J6" s="9"/>
      <c r="K6" s="9"/>
      <c r="L6" s="9"/>
      <c r="M6" s="9"/>
      <c r="N6" s="10" t="e">
        <f>AVERAGE(I6:M6)</f>
        <v>#DIV/0!</v>
      </c>
      <c r="O6" s="9"/>
      <c r="P6" s="9"/>
      <c r="Q6" s="9"/>
      <c r="R6" s="9"/>
      <c r="S6" s="9"/>
      <c r="T6" s="10" t="e">
        <f>AVERAGE(O6:S6)</f>
        <v>#DIV/0!</v>
      </c>
      <c r="U6" s="9"/>
      <c r="V6" s="9"/>
      <c r="W6" s="9"/>
      <c r="X6" s="9"/>
      <c r="Y6" s="9"/>
      <c r="Z6" s="10"/>
      <c r="AA6" s="11"/>
      <c r="AB6" s="11"/>
      <c r="AC6" s="11"/>
      <c r="AD6" s="11"/>
      <c r="AE6" s="11"/>
      <c r="AF6" s="21" t="e">
        <f>AVERAGE(AA6:AE6)</f>
        <v>#DIV/0!</v>
      </c>
      <c r="AG6" s="12" t="e">
        <f>SUM(H6,N6,T6,Z6,AF6)</f>
        <v>#DIV/0!</v>
      </c>
      <c r="AH6" s="13">
        <f>B6*83%</f>
        <v>0</v>
      </c>
      <c r="AI6" s="13" t="e">
        <f>AG6*5*17%</f>
        <v>#DIV/0!</v>
      </c>
      <c r="AJ6" s="14" t="e">
        <f>SUM(AH6:AI6)</f>
        <v>#DIV/0!</v>
      </c>
      <c r="AK6" s="36"/>
    </row>
    <row r="7" spans="1:37" ht="15.75" thickBot="1" x14ac:dyDescent="0.3">
      <c r="A7" s="32"/>
      <c r="B7" s="32"/>
      <c r="C7" s="7"/>
      <c r="D7" s="7"/>
      <c r="E7" s="7"/>
      <c r="F7" s="7"/>
      <c r="G7" s="7"/>
      <c r="H7" s="8" t="e">
        <f>AVERAGE(C7:G7)</f>
        <v>#DIV/0!</v>
      </c>
      <c r="I7" s="9"/>
      <c r="J7" s="9"/>
      <c r="K7" s="9"/>
      <c r="L7" s="9"/>
      <c r="M7" s="9"/>
      <c r="N7" s="10" t="e">
        <f>AVERAGE(I7:M7)</f>
        <v>#DIV/0!</v>
      </c>
      <c r="O7" s="9"/>
      <c r="P7" s="9"/>
      <c r="Q7" s="9"/>
      <c r="R7" s="9"/>
      <c r="S7" s="9"/>
      <c r="T7" s="10" t="e">
        <f>AVERAGE(O7:S7)</f>
        <v>#DIV/0!</v>
      </c>
      <c r="U7" s="9"/>
      <c r="V7" s="9"/>
      <c r="W7" s="9"/>
      <c r="X7" s="9"/>
      <c r="Y7" s="9"/>
      <c r="Z7" s="10"/>
      <c r="AA7" s="11"/>
      <c r="AB7" s="11"/>
      <c r="AC7" s="11"/>
      <c r="AD7" s="11"/>
      <c r="AE7" s="11"/>
      <c r="AF7" s="21" t="e">
        <f>AVERAGE(AA7:AE7)</f>
        <v>#DIV/0!</v>
      </c>
      <c r="AG7" s="12" t="e">
        <f>SUM(H7,N7,T7,Z7,AF7)</f>
        <v>#DIV/0!</v>
      </c>
      <c r="AH7" s="13">
        <f>B7*83%</f>
        <v>0</v>
      </c>
      <c r="AI7" s="13" t="e">
        <f>AG7*5*17%</f>
        <v>#DIV/0!</v>
      </c>
      <c r="AJ7" s="14" t="e">
        <f>SUM(AH7:AI7)</f>
        <v>#DIV/0!</v>
      </c>
      <c r="AK7" s="34"/>
    </row>
    <row r="8" spans="1:37" ht="15.75" thickBot="1" x14ac:dyDescent="0.3">
      <c r="A8" s="32"/>
      <c r="B8" s="32"/>
      <c r="C8" s="7"/>
      <c r="D8" s="7"/>
      <c r="E8" s="7"/>
      <c r="F8" s="7"/>
      <c r="G8" s="7"/>
      <c r="H8" s="8" t="e">
        <f>AVERAGE(C8:G8)</f>
        <v>#DIV/0!</v>
      </c>
      <c r="I8" s="9"/>
      <c r="J8" s="9"/>
      <c r="K8" s="9"/>
      <c r="L8" s="9"/>
      <c r="M8" s="9"/>
      <c r="N8" s="10" t="e">
        <f>AVERAGE(I8:M8)</f>
        <v>#DIV/0!</v>
      </c>
      <c r="O8" s="9"/>
      <c r="P8" s="9"/>
      <c r="Q8" s="9"/>
      <c r="R8" s="9"/>
      <c r="S8" s="9"/>
      <c r="T8" s="10" t="e">
        <f>AVERAGE(O8:S8)</f>
        <v>#DIV/0!</v>
      </c>
      <c r="U8" s="9"/>
      <c r="V8" s="9"/>
      <c r="W8" s="9"/>
      <c r="X8" s="9"/>
      <c r="Y8" s="9"/>
      <c r="Z8" s="10"/>
      <c r="AA8" s="11"/>
      <c r="AB8" s="11"/>
      <c r="AC8" s="11"/>
      <c r="AD8" s="11"/>
      <c r="AE8" s="11"/>
      <c r="AF8" s="21" t="e">
        <f>AVERAGE(AA8:AE8)</f>
        <v>#DIV/0!</v>
      </c>
      <c r="AG8" s="12" t="e">
        <f>SUM(H8,N8,T8,Z8,AF8)</f>
        <v>#DIV/0!</v>
      </c>
      <c r="AH8" s="13">
        <f>B8*83%</f>
        <v>0</v>
      </c>
      <c r="AI8" s="13" t="e">
        <f>AG8*5*17%</f>
        <v>#DIV/0!</v>
      </c>
      <c r="AJ8" s="14" t="e">
        <f>SUM(AH8:AI8)</f>
        <v>#DIV/0!</v>
      </c>
      <c r="AK8" s="34"/>
    </row>
    <row r="9" spans="1:37" ht="15.75" thickBot="1" x14ac:dyDescent="0.3">
      <c r="A9" s="32"/>
      <c r="B9" s="32"/>
      <c r="C9" s="7"/>
      <c r="D9" s="7"/>
      <c r="E9" s="7"/>
      <c r="F9" s="7"/>
      <c r="G9" s="7"/>
      <c r="H9" s="8" t="e">
        <f>AVERAGE(C9:G9)</f>
        <v>#DIV/0!</v>
      </c>
      <c r="I9" s="9"/>
      <c r="J9" s="9"/>
      <c r="K9" s="9"/>
      <c r="L9" s="9"/>
      <c r="M9" s="9"/>
      <c r="N9" s="10" t="e">
        <f>AVERAGE(I9:M9)</f>
        <v>#DIV/0!</v>
      </c>
      <c r="O9" s="9"/>
      <c r="P9" s="9"/>
      <c r="Q9" s="9"/>
      <c r="R9" s="9"/>
      <c r="S9" s="9"/>
      <c r="T9" s="10" t="e">
        <f>AVERAGE(O9:S9)</f>
        <v>#DIV/0!</v>
      </c>
      <c r="U9" s="9"/>
      <c r="V9" s="9"/>
      <c r="W9" s="9"/>
      <c r="X9" s="9"/>
      <c r="Y9" s="9"/>
      <c r="Z9" s="10"/>
      <c r="AA9" s="11"/>
      <c r="AB9" s="11"/>
      <c r="AC9" s="11"/>
      <c r="AD9" s="11"/>
      <c r="AE9" s="11"/>
      <c r="AF9" s="21" t="e">
        <f>AVERAGE(AA9:AE9)</f>
        <v>#DIV/0!</v>
      </c>
      <c r="AG9" s="12" t="e">
        <f>SUM(H9,N9,T9,Z9,AF9)</f>
        <v>#DIV/0!</v>
      </c>
      <c r="AH9" s="13">
        <f>B9*83%</f>
        <v>0</v>
      </c>
      <c r="AI9" s="13" t="e">
        <f>AG9*5*17%</f>
        <v>#DIV/0!</v>
      </c>
      <c r="AJ9" s="14" t="e">
        <f>SUM(AH9:AI9)</f>
        <v>#DIV/0!</v>
      </c>
      <c r="AK9" s="34"/>
    </row>
  </sheetData>
  <sheetProtection algorithmName="SHA-512" hashValue="A1/h8Oh315ek8g3tZY3egOpL8HmxH5FKaIlKl+f5I4q7Fk1bM4uOlaK388WRdWbiXZjHF8bZAl5Kiuk+6b8nRA==" saltValue="D1FMWRp+x7m4Si5aVoyHcQ==" spinCount="100000" sheet="1" objects="1" scenarios="1"/>
  <mergeCells count="14">
    <mergeCell ref="AK2:AK4"/>
    <mergeCell ref="I3:N3"/>
    <mergeCell ref="O3:T3"/>
    <mergeCell ref="U3:Z3"/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</mergeCells>
  <pageMargins left="0.70866141732283472" right="0.70866141732283472" top="0.74803149606299213" bottom="0.74803149606299213" header="0.31496062992125984" footer="0.31496062992125984"/>
  <pageSetup paperSize="9" scale="38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AQ9"/>
  <sheetViews>
    <sheetView workbookViewId="0">
      <selection sqref="A1:AQ1"/>
    </sheetView>
  </sheetViews>
  <sheetFormatPr defaultRowHeight="15" x14ac:dyDescent="0.25"/>
  <sheetData>
    <row r="1" spans="1:43" ht="43.15" customHeight="1" thickBot="1" x14ac:dyDescent="0.3">
      <c r="A1" s="75" t="s">
        <v>200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3"/>
    </row>
    <row r="2" spans="1:43" ht="15.75" thickBot="1" x14ac:dyDescent="0.3">
      <c r="A2" s="78" t="s">
        <v>3</v>
      </c>
      <c r="B2" s="78" t="s">
        <v>1</v>
      </c>
      <c r="C2" s="80" t="s">
        <v>5</v>
      </c>
      <c r="D2" s="81"/>
      <c r="E2" s="81"/>
      <c r="F2" s="81"/>
      <c r="G2" s="81"/>
      <c r="H2" s="82"/>
      <c r="I2" s="86" t="s">
        <v>15</v>
      </c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8"/>
      <c r="AA2" s="89" t="s">
        <v>13</v>
      </c>
      <c r="AB2" s="90"/>
      <c r="AC2" s="90"/>
      <c r="AD2" s="90"/>
      <c r="AE2" s="90"/>
      <c r="AF2" s="91"/>
      <c r="AG2" s="95" t="s">
        <v>14</v>
      </c>
      <c r="AH2" s="96"/>
      <c r="AI2" s="96"/>
      <c r="AJ2" s="96"/>
      <c r="AK2" s="96"/>
      <c r="AL2" s="97"/>
      <c r="AM2" s="101" t="s">
        <v>16</v>
      </c>
      <c r="AN2" s="78" t="s">
        <v>17</v>
      </c>
      <c r="AO2" s="78" t="s">
        <v>18</v>
      </c>
      <c r="AP2" s="103" t="s">
        <v>2</v>
      </c>
      <c r="AQ2" s="105" t="s">
        <v>7</v>
      </c>
    </row>
    <row r="3" spans="1:43" ht="15.75" thickBot="1" x14ac:dyDescent="0.3">
      <c r="A3" s="78"/>
      <c r="B3" s="78"/>
      <c r="C3" s="83"/>
      <c r="D3" s="84"/>
      <c r="E3" s="84"/>
      <c r="F3" s="84"/>
      <c r="G3" s="84"/>
      <c r="H3" s="85"/>
      <c r="I3" s="66" t="s">
        <v>19</v>
      </c>
      <c r="J3" s="67"/>
      <c r="K3" s="67"/>
      <c r="L3" s="67"/>
      <c r="M3" s="67"/>
      <c r="N3" s="68"/>
      <c r="O3" s="66" t="s">
        <v>6</v>
      </c>
      <c r="P3" s="67"/>
      <c r="Q3" s="67"/>
      <c r="R3" s="67"/>
      <c r="S3" s="67"/>
      <c r="T3" s="68"/>
      <c r="U3" s="66" t="s">
        <v>0</v>
      </c>
      <c r="V3" s="67"/>
      <c r="W3" s="67"/>
      <c r="X3" s="67"/>
      <c r="Y3" s="67"/>
      <c r="Z3" s="68"/>
      <c r="AA3" s="92"/>
      <c r="AB3" s="93"/>
      <c r="AC3" s="93"/>
      <c r="AD3" s="93"/>
      <c r="AE3" s="93"/>
      <c r="AF3" s="94"/>
      <c r="AG3" s="98"/>
      <c r="AH3" s="99"/>
      <c r="AI3" s="99"/>
      <c r="AJ3" s="99"/>
      <c r="AK3" s="99"/>
      <c r="AL3" s="100"/>
      <c r="AM3" s="101"/>
      <c r="AN3" s="78"/>
      <c r="AO3" s="78"/>
      <c r="AP3" s="103"/>
      <c r="AQ3" s="103"/>
    </row>
    <row r="4" spans="1:43" ht="15.75" thickBot="1" x14ac:dyDescent="0.3">
      <c r="A4" s="79"/>
      <c r="B4" s="79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19" t="s">
        <v>8</v>
      </c>
      <c r="AB4" s="19" t="s">
        <v>9</v>
      </c>
      <c r="AC4" s="19" t="s">
        <v>10</v>
      </c>
      <c r="AD4" s="19" t="s">
        <v>11</v>
      </c>
      <c r="AE4" s="19" t="s">
        <v>12</v>
      </c>
      <c r="AF4" s="22" t="s">
        <v>4</v>
      </c>
      <c r="AG4" s="5" t="s">
        <v>8</v>
      </c>
      <c r="AH4" s="5" t="s">
        <v>9</v>
      </c>
      <c r="AI4" s="5" t="s">
        <v>10</v>
      </c>
      <c r="AJ4" s="5" t="s">
        <v>11</v>
      </c>
      <c r="AK4" s="5" t="s">
        <v>12</v>
      </c>
      <c r="AL4" s="20" t="s">
        <v>4</v>
      </c>
      <c r="AM4" s="102"/>
      <c r="AN4" s="79"/>
      <c r="AO4" s="79"/>
      <c r="AP4" s="104"/>
      <c r="AQ4" s="104"/>
    </row>
    <row r="5" spans="1:43" ht="15.75" thickBot="1" x14ac:dyDescent="0.3">
      <c r="A5" s="6"/>
      <c r="B5" s="55"/>
      <c r="C5" s="7"/>
      <c r="D5" s="7"/>
      <c r="E5" s="7"/>
      <c r="F5" s="7"/>
      <c r="G5" s="7"/>
      <c r="H5" s="8" t="e">
        <f>AVERAGE(C5:G5)</f>
        <v>#DIV/0!</v>
      </c>
      <c r="I5" s="9"/>
      <c r="J5" s="9"/>
      <c r="K5" s="9"/>
      <c r="L5" s="9"/>
      <c r="M5" s="9"/>
      <c r="N5" s="10" t="e">
        <f>AVERAGE(I5:M5)</f>
        <v>#DIV/0!</v>
      </c>
      <c r="O5" s="9"/>
      <c r="P5" s="9"/>
      <c r="Q5" s="9"/>
      <c r="R5" s="9"/>
      <c r="S5" s="9"/>
      <c r="T5" s="10" t="e">
        <f>AVERAGE(O5:S5)</f>
        <v>#DIV/0!</v>
      </c>
      <c r="U5" s="9"/>
      <c r="V5" s="9"/>
      <c r="W5" s="9"/>
      <c r="X5" s="9"/>
      <c r="Y5" s="9"/>
      <c r="Z5" s="10" t="e">
        <f>AVERAGE(U5:Y5)</f>
        <v>#DIV/0!</v>
      </c>
      <c r="AA5" s="18"/>
      <c r="AB5" s="18"/>
      <c r="AC5" s="18"/>
      <c r="AD5" s="18"/>
      <c r="AE5" s="18"/>
      <c r="AF5" s="23" t="e">
        <f>AVERAGE(AA5:AE5)</f>
        <v>#DIV/0!</v>
      </c>
      <c r="AG5" s="11"/>
      <c r="AH5" s="11"/>
      <c r="AI5" s="11"/>
      <c r="AJ5" s="11"/>
      <c r="AK5" s="11"/>
      <c r="AL5" s="21" t="e">
        <f>AVERAGE(AG5:AK5)</f>
        <v>#DIV/0!</v>
      </c>
      <c r="AM5" s="12" t="e">
        <f>SUM(H5,N5,T5,Z5,AF5,AL5)</f>
        <v>#DIV/0!</v>
      </c>
      <c r="AN5" s="13">
        <f>B5*80%</f>
        <v>0</v>
      </c>
      <c r="AO5" s="13" t="e">
        <f>AM5*4*20%</f>
        <v>#DIV/0!</v>
      </c>
      <c r="AP5" s="14" t="e">
        <f>SUM(AN5:AO5)</f>
        <v>#DIV/0!</v>
      </c>
      <c r="AQ5" s="16"/>
    </row>
    <row r="6" spans="1:43" ht="15.75" thickBot="1" x14ac:dyDescent="0.3">
      <c r="A6" s="6"/>
      <c r="B6" s="55"/>
      <c r="C6" s="7"/>
      <c r="D6" s="7"/>
      <c r="E6" s="7"/>
      <c r="F6" s="7"/>
      <c r="G6" s="7"/>
      <c r="H6" s="8" t="e">
        <f>AVERAGE(C6:G6)</f>
        <v>#DIV/0!</v>
      </c>
      <c r="I6" s="9"/>
      <c r="J6" s="9"/>
      <c r="K6" s="9"/>
      <c r="L6" s="9"/>
      <c r="M6" s="9"/>
      <c r="N6" s="10" t="e">
        <f>AVERAGE(I6:M6)</f>
        <v>#DIV/0!</v>
      </c>
      <c r="O6" s="9"/>
      <c r="P6" s="9"/>
      <c r="Q6" s="9"/>
      <c r="R6" s="9"/>
      <c r="S6" s="9"/>
      <c r="T6" s="10" t="e">
        <f>AVERAGE(O6:S6)</f>
        <v>#DIV/0!</v>
      </c>
      <c r="U6" s="9"/>
      <c r="V6" s="9"/>
      <c r="W6" s="9"/>
      <c r="X6" s="9"/>
      <c r="Y6" s="9"/>
      <c r="Z6" s="10" t="e">
        <f>AVERAGE(U6:Y6)</f>
        <v>#DIV/0!</v>
      </c>
      <c r="AA6" s="18"/>
      <c r="AB6" s="18"/>
      <c r="AC6" s="18"/>
      <c r="AD6" s="18"/>
      <c r="AE6" s="18"/>
      <c r="AF6" s="23" t="e">
        <f>AVERAGE(AA6:AE6)</f>
        <v>#DIV/0!</v>
      </c>
      <c r="AG6" s="11"/>
      <c r="AH6" s="11"/>
      <c r="AI6" s="11"/>
      <c r="AJ6" s="11"/>
      <c r="AK6" s="11"/>
      <c r="AL6" s="21" t="e">
        <f>AVERAGE(AG6:AK6)</f>
        <v>#DIV/0!</v>
      </c>
      <c r="AM6" s="12" t="e">
        <f>SUM(H6,N6,T6,Z6,AF6,AL6)</f>
        <v>#DIV/0!</v>
      </c>
      <c r="AN6" s="13">
        <f>B6*80%</f>
        <v>0</v>
      </c>
      <c r="AO6" s="13" t="e">
        <f>AM6*4*20%</f>
        <v>#DIV/0!</v>
      </c>
      <c r="AP6" s="14" t="e">
        <f>SUM(AN6:AO6)</f>
        <v>#DIV/0!</v>
      </c>
      <c r="AQ6" s="17"/>
    </row>
    <row r="7" spans="1:43" ht="15.75" thickBot="1" x14ac:dyDescent="0.3">
      <c r="A7" s="6"/>
      <c r="B7" s="55"/>
      <c r="C7" s="7"/>
      <c r="D7" s="7"/>
      <c r="E7" s="7"/>
      <c r="F7" s="7"/>
      <c r="G7" s="7"/>
      <c r="H7" s="8" t="e">
        <f>AVERAGE(C7:G7)</f>
        <v>#DIV/0!</v>
      </c>
      <c r="I7" s="9"/>
      <c r="J7" s="9"/>
      <c r="K7" s="9"/>
      <c r="L7" s="9"/>
      <c r="M7" s="9"/>
      <c r="N7" s="10" t="e">
        <f>AVERAGE(I7:M7)</f>
        <v>#DIV/0!</v>
      </c>
      <c r="O7" s="9"/>
      <c r="P7" s="9"/>
      <c r="Q7" s="9"/>
      <c r="R7" s="9"/>
      <c r="S7" s="9"/>
      <c r="T7" s="10" t="e">
        <f>AVERAGE(O7:S7)</f>
        <v>#DIV/0!</v>
      </c>
      <c r="U7" s="9"/>
      <c r="V7" s="9"/>
      <c r="W7" s="9"/>
      <c r="X7" s="9"/>
      <c r="Y7" s="9"/>
      <c r="Z7" s="10" t="e">
        <f>AVERAGE(U7:Y7)</f>
        <v>#DIV/0!</v>
      </c>
      <c r="AA7" s="18"/>
      <c r="AB7" s="18"/>
      <c r="AC7" s="18"/>
      <c r="AD7" s="18"/>
      <c r="AE7" s="18"/>
      <c r="AF7" s="23" t="e">
        <f>AVERAGE(AA7:AE7)</f>
        <v>#DIV/0!</v>
      </c>
      <c r="AG7" s="11"/>
      <c r="AH7" s="11"/>
      <c r="AI7" s="11"/>
      <c r="AJ7" s="11"/>
      <c r="AK7" s="11"/>
      <c r="AL7" s="21" t="e">
        <f>AVERAGE(AG7:AK7)</f>
        <v>#DIV/0!</v>
      </c>
      <c r="AM7" s="12" t="e">
        <f>SUM(H7,N7,T7,Z7,AF7,AL7)</f>
        <v>#DIV/0!</v>
      </c>
      <c r="AN7" s="13">
        <f>B7*80%</f>
        <v>0</v>
      </c>
      <c r="AO7" s="13" t="e">
        <f>AM7*4*20%</f>
        <v>#DIV/0!</v>
      </c>
      <c r="AP7" s="14" t="e">
        <f>SUM(AN7:AO7)</f>
        <v>#DIV/0!</v>
      </c>
      <c r="AQ7" s="17"/>
    </row>
    <row r="8" spans="1:43" ht="15.75" thickBot="1" x14ac:dyDescent="0.3">
      <c r="A8" s="6"/>
      <c r="B8" s="55"/>
      <c r="C8" s="7"/>
      <c r="D8" s="7"/>
      <c r="E8" s="7"/>
      <c r="F8" s="7"/>
      <c r="G8" s="7"/>
      <c r="H8" s="8" t="e">
        <f>AVERAGE(C8:G8)</f>
        <v>#DIV/0!</v>
      </c>
      <c r="I8" s="9"/>
      <c r="J8" s="9"/>
      <c r="K8" s="9"/>
      <c r="L8" s="9"/>
      <c r="M8" s="9"/>
      <c r="N8" s="10" t="e">
        <f>AVERAGE(I8:M8)</f>
        <v>#DIV/0!</v>
      </c>
      <c r="O8" s="9"/>
      <c r="P8" s="9"/>
      <c r="Q8" s="9"/>
      <c r="R8" s="9"/>
      <c r="S8" s="9"/>
      <c r="T8" s="10" t="e">
        <f>AVERAGE(O8:S8)</f>
        <v>#DIV/0!</v>
      </c>
      <c r="U8" s="9"/>
      <c r="V8" s="9"/>
      <c r="W8" s="9"/>
      <c r="X8" s="9"/>
      <c r="Y8" s="9"/>
      <c r="Z8" s="10" t="e">
        <f>AVERAGE(U8:Y8)</f>
        <v>#DIV/0!</v>
      </c>
      <c r="AA8" s="18"/>
      <c r="AB8" s="18"/>
      <c r="AC8" s="18"/>
      <c r="AD8" s="18"/>
      <c r="AE8" s="18"/>
      <c r="AF8" s="23" t="e">
        <f>AVERAGE(AA8:AE8)</f>
        <v>#DIV/0!</v>
      </c>
      <c r="AG8" s="11"/>
      <c r="AH8" s="11"/>
      <c r="AI8" s="11"/>
      <c r="AJ8" s="11"/>
      <c r="AK8" s="11"/>
      <c r="AL8" s="21" t="e">
        <f>AVERAGE(AG8:AK8)</f>
        <v>#DIV/0!</v>
      </c>
      <c r="AM8" s="12" t="e">
        <f>SUM(H8,N8,T8,Z8,AF8,AL8)</f>
        <v>#DIV/0!</v>
      </c>
      <c r="AN8" s="13">
        <f>B8*80%</f>
        <v>0</v>
      </c>
      <c r="AO8" s="13" t="e">
        <f>AM8*4*20%</f>
        <v>#DIV/0!</v>
      </c>
      <c r="AP8" s="14" t="e">
        <f>SUM(AN8:AO8)</f>
        <v>#DIV/0!</v>
      </c>
      <c r="AQ8" s="17"/>
    </row>
    <row r="9" spans="1:43" ht="15.75" thickBot="1" x14ac:dyDescent="0.3">
      <c r="A9" s="6"/>
      <c r="B9" s="15"/>
      <c r="C9" s="7"/>
      <c r="D9" s="7"/>
      <c r="E9" s="7"/>
      <c r="F9" s="7"/>
      <c r="G9" s="7"/>
      <c r="H9" s="8" t="e">
        <f>AVERAGE(C9:G9)</f>
        <v>#DIV/0!</v>
      </c>
      <c r="I9" s="9"/>
      <c r="J9" s="9"/>
      <c r="K9" s="9"/>
      <c r="L9" s="9"/>
      <c r="M9" s="9"/>
      <c r="N9" s="10" t="e">
        <f>AVERAGE(I9:M9)</f>
        <v>#DIV/0!</v>
      </c>
      <c r="O9" s="9"/>
      <c r="P9" s="9"/>
      <c r="Q9" s="9"/>
      <c r="R9" s="9"/>
      <c r="S9" s="9"/>
      <c r="T9" s="10" t="e">
        <f>AVERAGE(O9:S9)</f>
        <v>#DIV/0!</v>
      </c>
      <c r="U9" s="9"/>
      <c r="V9" s="9"/>
      <c r="W9" s="9"/>
      <c r="X9" s="9"/>
      <c r="Y9" s="9"/>
      <c r="Z9" s="10" t="e">
        <f>AVERAGE(U9:Y9)</f>
        <v>#DIV/0!</v>
      </c>
      <c r="AA9" s="18"/>
      <c r="AB9" s="18"/>
      <c r="AC9" s="18"/>
      <c r="AD9" s="18"/>
      <c r="AE9" s="18"/>
      <c r="AF9" s="23" t="e">
        <f>AVERAGE(AA9:AE9)</f>
        <v>#DIV/0!</v>
      </c>
      <c r="AG9" s="11"/>
      <c r="AH9" s="11"/>
      <c r="AI9" s="11"/>
      <c r="AJ9" s="11"/>
      <c r="AK9" s="11"/>
      <c r="AL9" s="21" t="e">
        <f>AVERAGE(AG9:AK9)</f>
        <v>#DIV/0!</v>
      </c>
      <c r="AM9" s="12" t="e">
        <f>SUM(H9,N9,T9,Z9,AF9,AL9)</f>
        <v>#DIV/0!</v>
      </c>
      <c r="AN9" s="13">
        <f>B9*80%</f>
        <v>0</v>
      </c>
      <c r="AO9" s="13" t="e">
        <f>AM9*4*20%</f>
        <v>#DIV/0!</v>
      </c>
      <c r="AP9" s="14" t="e">
        <f>SUM(AN9:AO9)</f>
        <v>#DIV/0!</v>
      </c>
      <c r="AQ9" s="17"/>
    </row>
  </sheetData>
  <sheetProtection algorithmName="SHA-512" hashValue="8VT0ctfZGiM4beo/4S9v46XIrhr3RNmGZUMqWS6VB1L0kS3jzYff93UDLBxJiPt1pa7FikVgUb7vVAP0Vr8URg==" saltValue="cq/zJD0dSiMCKtt8qkkUTQ==" spinCount="100000" sheet="1" objects="1" scenarios="1"/>
  <mergeCells count="15">
    <mergeCell ref="A1:AQ1"/>
    <mergeCell ref="A2:A4"/>
    <mergeCell ref="B2:B4"/>
    <mergeCell ref="C2:H3"/>
    <mergeCell ref="I2:Z2"/>
    <mergeCell ref="AA2:AF3"/>
    <mergeCell ref="AG2:AL3"/>
    <mergeCell ref="AM2:AM4"/>
    <mergeCell ref="AN2:AN4"/>
    <mergeCell ref="AO2:AO4"/>
    <mergeCell ref="AP2:AP4"/>
    <mergeCell ref="AQ2:AQ4"/>
    <mergeCell ref="I3:N3"/>
    <mergeCell ref="O3:T3"/>
    <mergeCell ref="U3:Z3"/>
  </mergeCells>
  <pageMargins left="0.70866141732283472" right="0.70866141732283472" top="0.74803149606299213" bottom="0.74803149606299213" header="0.31496062992125984" footer="0.31496062992125984"/>
  <pageSetup paperSize="9" scale="33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K9"/>
  <sheetViews>
    <sheetView workbookViewId="0">
      <selection activeCell="A5" sqref="A1:B1048576"/>
    </sheetView>
  </sheetViews>
  <sheetFormatPr defaultRowHeight="15" x14ac:dyDescent="0.25"/>
  <sheetData>
    <row r="1" spans="1:37" ht="33.6" customHeight="1" thickBot="1" x14ac:dyDescent="0.3">
      <c r="A1" s="75" t="s">
        <v>201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3"/>
    </row>
    <row r="2" spans="1:37" ht="15.75" thickBot="1" x14ac:dyDescent="0.3">
      <c r="A2" s="78" t="s">
        <v>3</v>
      </c>
      <c r="B2" s="78" t="s">
        <v>21</v>
      </c>
      <c r="C2" s="80" t="s">
        <v>5</v>
      </c>
      <c r="D2" s="81"/>
      <c r="E2" s="81"/>
      <c r="F2" s="81"/>
      <c r="G2" s="81"/>
      <c r="H2" s="82"/>
      <c r="I2" s="86" t="s">
        <v>15</v>
      </c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8"/>
      <c r="AA2" s="95" t="s">
        <v>22</v>
      </c>
      <c r="AB2" s="96"/>
      <c r="AC2" s="96"/>
      <c r="AD2" s="96"/>
      <c r="AE2" s="96"/>
      <c r="AF2" s="97"/>
      <c r="AG2" s="101" t="s">
        <v>23</v>
      </c>
      <c r="AH2" s="78" t="s">
        <v>24</v>
      </c>
      <c r="AI2" s="78" t="s">
        <v>25</v>
      </c>
      <c r="AJ2" s="103" t="s">
        <v>2</v>
      </c>
      <c r="AK2" s="105" t="s">
        <v>7</v>
      </c>
    </row>
    <row r="3" spans="1:37" ht="15.75" thickBot="1" x14ac:dyDescent="0.3">
      <c r="A3" s="78"/>
      <c r="B3" s="78"/>
      <c r="C3" s="83"/>
      <c r="D3" s="84"/>
      <c r="E3" s="84"/>
      <c r="F3" s="84"/>
      <c r="G3" s="84"/>
      <c r="H3" s="85"/>
      <c r="I3" s="66" t="s">
        <v>19</v>
      </c>
      <c r="J3" s="67"/>
      <c r="K3" s="67"/>
      <c r="L3" s="67"/>
      <c r="M3" s="67"/>
      <c r="N3" s="68"/>
      <c r="O3" s="66" t="s">
        <v>6</v>
      </c>
      <c r="P3" s="67"/>
      <c r="Q3" s="67"/>
      <c r="R3" s="67"/>
      <c r="S3" s="67"/>
      <c r="T3" s="68"/>
      <c r="U3" s="66" t="s">
        <v>0</v>
      </c>
      <c r="V3" s="67"/>
      <c r="W3" s="67"/>
      <c r="X3" s="67"/>
      <c r="Y3" s="67"/>
      <c r="Z3" s="68"/>
      <c r="AA3" s="98"/>
      <c r="AB3" s="99"/>
      <c r="AC3" s="99"/>
      <c r="AD3" s="99"/>
      <c r="AE3" s="99"/>
      <c r="AF3" s="100"/>
      <c r="AG3" s="101"/>
      <c r="AH3" s="78"/>
      <c r="AI3" s="78"/>
      <c r="AJ3" s="103"/>
      <c r="AK3" s="103"/>
    </row>
    <row r="4" spans="1:37" ht="15.75" thickBot="1" x14ac:dyDescent="0.3">
      <c r="A4" s="78"/>
      <c r="B4" s="78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102"/>
      <c r="AH4" s="79"/>
      <c r="AI4" s="79"/>
      <c r="AJ4" s="104"/>
      <c r="AK4" s="104"/>
    </row>
    <row r="5" spans="1:37" ht="15.75" thickBot="1" x14ac:dyDescent="0.3">
      <c r="A5" s="46" t="s">
        <v>72</v>
      </c>
      <c r="B5" s="32">
        <v>250.19</v>
      </c>
      <c r="C5" s="7">
        <v>41.5</v>
      </c>
      <c r="D5" s="7">
        <v>41.5</v>
      </c>
      <c r="E5" s="7">
        <v>41.5</v>
      </c>
      <c r="F5" s="7">
        <v>41.5</v>
      </c>
      <c r="G5" s="7">
        <v>41.5</v>
      </c>
      <c r="H5" s="8">
        <f>AVERAGE(C5:G5)</f>
        <v>41.5</v>
      </c>
      <c r="I5" s="9">
        <v>10</v>
      </c>
      <c r="J5" s="9">
        <v>10</v>
      </c>
      <c r="K5" s="9">
        <v>10</v>
      </c>
      <c r="L5" s="9">
        <v>10</v>
      </c>
      <c r="M5" s="9">
        <v>10</v>
      </c>
      <c r="N5" s="10">
        <f>AVERAGE(I5:M5)</f>
        <v>10</v>
      </c>
      <c r="O5" s="9">
        <v>10</v>
      </c>
      <c r="P5" s="9">
        <v>10</v>
      </c>
      <c r="Q5" s="9">
        <v>10</v>
      </c>
      <c r="R5" s="9">
        <v>10</v>
      </c>
      <c r="S5" s="9">
        <v>10</v>
      </c>
      <c r="T5" s="10">
        <f>AVERAGE(O5:S5)</f>
        <v>10</v>
      </c>
      <c r="U5" s="9">
        <v>10</v>
      </c>
      <c r="V5" s="9">
        <v>10</v>
      </c>
      <c r="W5" s="9">
        <v>10</v>
      </c>
      <c r="X5" s="9">
        <v>10</v>
      </c>
      <c r="Y5" s="9">
        <v>10</v>
      </c>
      <c r="Z5" s="10">
        <f>AVERAGE(U5:Y5)</f>
        <v>10</v>
      </c>
      <c r="AA5" s="11">
        <v>35</v>
      </c>
      <c r="AB5" s="11">
        <v>35</v>
      </c>
      <c r="AC5" s="11">
        <v>35</v>
      </c>
      <c r="AD5" s="11">
        <v>35</v>
      </c>
      <c r="AE5" s="11">
        <v>35</v>
      </c>
      <c r="AF5" s="21">
        <f>AVERAGE(AA5:AE5)</f>
        <v>35</v>
      </c>
      <c r="AG5" s="12">
        <f>SUM(H5,N5,T5,Z5,AF5)</f>
        <v>106.5</v>
      </c>
      <c r="AH5" s="33">
        <f>B5*83%</f>
        <v>207.65769999999998</v>
      </c>
      <c r="AI5" s="33">
        <f>AG5*5*17%</f>
        <v>90.525000000000006</v>
      </c>
      <c r="AJ5" s="14">
        <f>SUM(AH5:AI5)</f>
        <v>298.18269999999995</v>
      </c>
      <c r="AK5" s="61">
        <v>1</v>
      </c>
    </row>
    <row r="6" spans="1:37" ht="15.75" thickBot="1" x14ac:dyDescent="0.3">
      <c r="A6" s="32"/>
      <c r="B6" s="32"/>
      <c r="C6" s="7"/>
      <c r="D6" s="7"/>
      <c r="E6" s="7"/>
      <c r="F6" s="7"/>
      <c r="G6" s="7"/>
      <c r="H6" s="8" t="e">
        <f>AVERAGE(C6:G6)</f>
        <v>#DIV/0!</v>
      </c>
      <c r="I6" s="9"/>
      <c r="J6" s="9"/>
      <c r="K6" s="9"/>
      <c r="L6" s="9"/>
      <c r="M6" s="9"/>
      <c r="N6" s="10" t="e">
        <f>AVERAGE(I6:M6)</f>
        <v>#DIV/0!</v>
      </c>
      <c r="O6" s="9"/>
      <c r="P6" s="9"/>
      <c r="Q6" s="9"/>
      <c r="R6" s="9"/>
      <c r="S6" s="9"/>
      <c r="T6" s="10" t="e">
        <f>AVERAGE(O6:S6)</f>
        <v>#DIV/0!</v>
      </c>
      <c r="U6" s="9"/>
      <c r="V6" s="9"/>
      <c r="W6" s="9"/>
      <c r="X6" s="9"/>
      <c r="Y6" s="9"/>
      <c r="Z6" s="10" t="e">
        <f>AVERAGE(U6:Y6)</f>
        <v>#DIV/0!</v>
      </c>
      <c r="AA6" s="11"/>
      <c r="AB6" s="11"/>
      <c r="AC6" s="11"/>
      <c r="AD6" s="11"/>
      <c r="AE6" s="11"/>
      <c r="AF6" s="21" t="e">
        <f>AVERAGE(AA6:AE6)</f>
        <v>#DIV/0!</v>
      </c>
      <c r="AG6" s="12" t="e">
        <f>SUM(H6,N6,T6,Z6,AF6)</f>
        <v>#DIV/0!</v>
      </c>
      <c r="AH6" s="13">
        <f>B6*83%</f>
        <v>0</v>
      </c>
      <c r="AI6" s="13" t="e">
        <f>AG6*5*17%</f>
        <v>#DIV/0!</v>
      </c>
      <c r="AJ6" s="14" t="e">
        <f>SUM(AH6:AI6)</f>
        <v>#DIV/0!</v>
      </c>
      <c r="AK6" s="36"/>
    </row>
    <row r="7" spans="1:37" ht="15.75" thickBot="1" x14ac:dyDescent="0.3">
      <c r="A7" s="32"/>
      <c r="B7" s="32"/>
      <c r="C7" s="7"/>
      <c r="D7" s="7"/>
      <c r="E7" s="7"/>
      <c r="F7" s="7"/>
      <c r="G7" s="7"/>
      <c r="H7" s="8" t="e">
        <f>AVERAGE(C7:G7)</f>
        <v>#DIV/0!</v>
      </c>
      <c r="I7" s="9"/>
      <c r="J7" s="9"/>
      <c r="K7" s="9"/>
      <c r="L7" s="9"/>
      <c r="M7" s="9"/>
      <c r="N7" s="10" t="e">
        <f>AVERAGE(I7:M7)</f>
        <v>#DIV/0!</v>
      </c>
      <c r="O7" s="9"/>
      <c r="P7" s="9"/>
      <c r="Q7" s="9"/>
      <c r="R7" s="9"/>
      <c r="S7" s="9"/>
      <c r="T7" s="10" t="e">
        <f>AVERAGE(O7:S7)</f>
        <v>#DIV/0!</v>
      </c>
      <c r="U7" s="9"/>
      <c r="V7" s="9"/>
      <c r="W7" s="9"/>
      <c r="X7" s="9"/>
      <c r="Y7" s="9"/>
      <c r="Z7" s="10"/>
      <c r="AA7" s="11"/>
      <c r="AB7" s="11"/>
      <c r="AC7" s="11"/>
      <c r="AD7" s="11"/>
      <c r="AE7" s="11"/>
      <c r="AF7" s="21" t="e">
        <f>AVERAGE(AA7:AE7)</f>
        <v>#DIV/0!</v>
      </c>
      <c r="AG7" s="12" t="e">
        <f>SUM(H7,N7,T7,Z7,AF7)</f>
        <v>#DIV/0!</v>
      </c>
      <c r="AH7" s="13">
        <f>B7*83%</f>
        <v>0</v>
      </c>
      <c r="AI7" s="13" t="e">
        <f>AG7*5*17%</f>
        <v>#DIV/0!</v>
      </c>
      <c r="AJ7" s="14" t="e">
        <f>SUM(AH7:AI7)</f>
        <v>#DIV/0!</v>
      </c>
      <c r="AK7" s="34"/>
    </row>
    <row r="8" spans="1:37" ht="15.75" thickBot="1" x14ac:dyDescent="0.3">
      <c r="A8" s="32"/>
      <c r="B8" s="32"/>
      <c r="C8" s="7"/>
      <c r="D8" s="7"/>
      <c r="E8" s="7"/>
      <c r="F8" s="7"/>
      <c r="G8" s="7"/>
      <c r="H8" s="8" t="e">
        <f>AVERAGE(C8:G8)</f>
        <v>#DIV/0!</v>
      </c>
      <c r="I8" s="9"/>
      <c r="J8" s="9"/>
      <c r="K8" s="9"/>
      <c r="L8" s="9"/>
      <c r="M8" s="9"/>
      <c r="N8" s="10" t="e">
        <f>AVERAGE(I8:M8)</f>
        <v>#DIV/0!</v>
      </c>
      <c r="O8" s="9"/>
      <c r="P8" s="9"/>
      <c r="Q8" s="9"/>
      <c r="R8" s="9"/>
      <c r="S8" s="9"/>
      <c r="T8" s="10" t="e">
        <f>AVERAGE(O8:S8)</f>
        <v>#DIV/0!</v>
      </c>
      <c r="U8" s="9"/>
      <c r="V8" s="9"/>
      <c r="W8" s="9"/>
      <c r="X8" s="9"/>
      <c r="Y8" s="9"/>
      <c r="Z8" s="10"/>
      <c r="AA8" s="11"/>
      <c r="AB8" s="11"/>
      <c r="AC8" s="11"/>
      <c r="AD8" s="11"/>
      <c r="AE8" s="11"/>
      <c r="AF8" s="21" t="e">
        <f>AVERAGE(AA8:AE8)</f>
        <v>#DIV/0!</v>
      </c>
      <c r="AG8" s="12" t="e">
        <f>SUM(H8,N8,T8,Z8,AF8)</f>
        <v>#DIV/0!</v>
      </c>
      <c r="AH8" s="13">
        <f>B8*83%</f>
        <v>0</v>
      </c>
      <c r="AI8" s="13" t="e">
        <f>AG8*5*17%</f>
        <v>#DIV/0!</v>
      </c>
      <c r="AJ8" s="14" t="e">
        <f>SUM(AH8:AI8)</f>
        <v>#DIV/0!</v>
      </c>
      <c r="AK8" s="34"/>
    </row>
    <row r="9" spans="1:37" ht="15.75" thickBot="1" x14ac:dyDescent="0.3">
      <c r="A9" s="32"/>
      <c r="B9" s="32"/>
      <c r="C9" s="7"/>
      <c r="D9" s="7"/>
      <c r="E9" s="7"/>
      <c r="F9" s="7"/>
      <c r="G9" s="7"/>
      <c r="H9" s="8" t="e">
        <f>AVERAGE(C9:G9)</f>
        <v>#DIV/0!</v>
      </c>
      <c r="I9" s="9"/>
      <c r="J9" s="9"/>
      <c r="K9" s="9"/>
      <c r="L9" s="9"/>
      <c r="M9" s="9"/>
      <c r="N9" s="10" t="e">
        <f>AVERAGE(I9:M9)</f>
        <v>#DIV/0!</v>
      </c>
      <c r="O9" s="9"/>
      <c r="P9" s="9"/>
      <c r="Q9" s="9"/>
      <c r="R9" s="9"/>
      <c r="S9" s="9"/>
      <c r="T9" s="10" t="e">
        <f>AVERAGE(O9:S9)</f>
        <v>#DIV/0!</v>
      </c>
      <c r="U9" s="9"/>
      <c r="V9" s="9"/>
      <c r="W9" s="9"/>
      <c r="X9" s="9"/>
      <c r="Y9" s="9"/>
      <c r="Z9" s="10"/>
      <c r="AA9" s="11"/>
      <c r="AB9" s="11"/>
      <c r="AC9" s="11"/>
      <c r="AD9" s="11"/>
      <c r="AE9" s="11"/>
      <c r="AF9" s="21" t="e">
        <f>AVERAGE(AA9:AE9)</f>
        <v>#DIV/0!</v>
      </c>
      <c r="AG9" s="12" t="e">
        <f>SUM(H9,N9,T9,Z9,AF9)</f>
        <v>#DIV/0!</v>
      </c>
      <c r="AH9" s="13">
        <f>B9*83%</f>
        <v>0</v>
      </c>
      <c r="AI9" s="13" t="e">
        <f>AG9*5*17%</f>
        <v>#DIV/0!</v>
      </c>
      <c r="AJ9" s="14" t="e">
        <f>SUM(AH9:AI9)</f>
        <v>#DIV/0!</v>
      </c>
      <c r="AK9" s="34"/>
    </row>
  </sheetData>
  <sheetProtection algorithmName="SHA-512" hashValue="vThGIAO9ZUg+6DAnWEvbKoYxDSh95CB6l9uAkoJ95Th+tZz035R5eKAmrKcSc4IeBB4VQmkX77sXgprXt6fAGg==" saltValue="0/ChCr1hRFb9Sqey60KFuA==" spinCount="100000" sheet="1" objects="1" scenarios="1"/>
  <mergeCells count="14"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  <mergeCell ref="AK2:AK4"/>
    <mergeCell ref="I3:N3"/>
    <mergeCell ref="O3:T3"/>
    <mergeCell ref="U3:Z3"/>
  </mergeCells>
  <pageMargins left="0.70866141732283472" right="0.70866141732283472" top="0.74803149606299213" bottom="0.74803149606299213" header="0.31496062992125984" footer="0.31496062992125984"/>
  <pageSetup paperSize="9" scale="36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K12"/>
  <sheetViews>
    <sheetView tabSelected="1" workbookViewId="0">
      <selection activeCell="A5" sqref="A5"/>
    </sheetView>
  </sheetViews>
  <sheetFormatPr defaultRowHeight="15" x14ac:dyDescent="0.25"/>
  <sheetData>
    <row r="1" spans="1:37" ht="36.6" customHeight="1" thickBot="1" x14ac:dyDescent="0.3">
      <c r="A1" s="75" t="s">
        <v>203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3"/>
    </row>
    <row r="2" spans="1:37" ht="15.75" thickBot="1" x14ac:dyDescent="0.3">
      <c r="A2" s="78" t="s">
        <v>3</v>
      </c>
      <c r="B2" s="78" t="s">
        <v>21</v>
      </c>
      <c r="C2" s="80" t="s">
        <v>5</v>
      </c>
      <c r="D2" s="81"/>
      <c r="E2" s="81"/>
      <c r="F2" s="81"/>
      <c r="G2" s="81"/>
      <c r="H2" s="82"/>
      <c r="I2" s="86" t="s">
        <v>15</v>
      </c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8"/>
      <c r="AA2" s="95" t="s">
        <v>22</v>
      </c>
      <c r="AB2" s="96"/>
      <c r="AC2" s="96"/>
      <c r="AD2" s="96"/>
      <c r="AE2" s="96"/>
      <c r="AF2" s="97"/>
      <c r="AG2" s="101" t="s">
        <v>23</v>
      </c>
      <c r="AH2" s="78" t="s">
        <v>24</v>
      </c>
      <c r="AI2" s="78" t="s">
        <v>25</v>
      </c>
      <c r="AJ2" s="103" t="s">
        <v>2</v>
      </c>
      <c r="AK2" s="105" t="s">
        <v>7</v>
      </c>
    </row>
    <row r="3" spans="1:37" ht="15.75" thickBot="1" x14ac:dyDescent="0.3">
      <c r="A3" s="78"/>
      <c r="B3" s="78"/>
      <c r="C3" s="83"/>
      <c r="D3" s="84"/>
      <c r="E3" s="84"/>
      <c r="F3" s="84"/>
      <c r="G3" s="84"/>
      <c r="H3" s="85"/>
      <c r="I3" s="66" t="s">
        <v>19</v>
      </c>
      <c r="J3" s="67"/>
      <c r="K3" s="67"/>
      <c r="L3" s="67"/>
      <c r="M3" s="67"/>
      <c r="N3" s="68"/>
      <c r="O3" s="66" t="s">
        <v>6</v>
      </c>
      <c r="P3" s="67"/>
      <c r="Q3" s="67"/>
      <c r="R3" s="67"/>
      <c r="S3" s="67"/>
      <c r="T3" s="68"/>
      <c r="U3" s="66" t="s">
        <v>0</v>
      </c>
      <c r="V3" s="67"/>
      <c r="W3" s="67"/>
      <c r="X3" s="67"/>
      <c r="Y3" s="67"/>
      <c r="Z3" s="68"/>
      <c r="AA3" s="98"/>
      <c r="AB3" s="99"/>
      <c r="AC3" s="99"/>
      <c r="AD3" s="99"/>
      <c r="AE3" s="99"/>
      <c r="AF3" s="100"/>
      <c r="AG3" s="101"/>
      <c r="AH3" s="78"/>
      <c r="AI3" s="78"/>
      <c r="AJ3" s="103"/>
      <c r="AK3" s="103"/>
    </row>
    <row r="4" spans="1:37" ht="15.75" thickBot="1" x14ac:dyDescent="0.3">
      <c r="A4" s="78"/>
      <c r="B4" s="78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102"/>
      <c r="AH4" s="78"/>
      <c r="AI4" s="79"/>
      <c r="AJ4" s="104"/>
      <c r="AK4" s="104"/>
    </row>
    <row r="5" spans="1:37" ht="15.75" thickBot="1" x14ac:dyDescent="0.3">
      <c r="A5" s="42" t="s">
        <v>28</v>
      </c>
      <c r="B5" s="56">
        <v>582.98</v>
      </c>
      <c r="C5" s="7">
        <v>50</v>
      </c>
      <c r="D5" s="7">
        <v>50</v>
      </c>
      <c r="E5" s="7">
        <v>50</v>
      </c>
      <c r="F5" s="7">
        <v>50</v>
      </c>
      <c r="G5" s="7">
        <v>50</v>
      </c>
      <c r="H5" s="8">
        <f t="shared" ref="H5:H12" si="0">AVERAGE(C5:G5)</f>
        <v>50</v>
      </c>
      <c r="I5" s="9">
        <v>25</v>
      </c>
      <c r="J5" s="9">
        <v>25</v>
      </c>
      <c r="K5" s="9">
        <v>25</v>
      </c>
      <c r="L5" s="9">
        <v>25</v>
      </c>
      <c r="M5" s="9">
        <v>25</v>
      </c>
      <c r="N5" s="10">
        <f t="shared" ref="N5:N12" si="1">AVERAGE(I5:M5)</f>
        <v>25</v>
      </c>
      <c r="O5" s="9">
        <v>25</v>
      </c>
      <c r="P5" s="9">
        <v>25</v>
      </c>
      <c r="Q5" s="9">
        <v>25</v>
      </c>
      <c r="R5" s="9">
        <v>25</v>
      </c>
      <c r="S5" s="9">
        <v>25</v>
      </c>
      <c r="T5" s="10">
        <f t="shared" ref="T5:T12" si="2">AVERAGE(O5:S5)</f>
        <v>25</v>
      </c>
      <c r="U5" s="9">
        <v>20</v>
      </c>
      <c r="V5" s="9">
        <v>20</v>
      </c>
      <c r="W5" s="9">
        <v>20</v>
      </c>
      <c r="X5" s="9">
        <v>20</v>
      </c>
      <c r="Y5" s="9">
        <v>20</v>
      </c>
      <c r="Z5" s="10">
        <f>AVERAGE(U5:Y5)</f>
        <v>20</v>
      </c>
      <c r="AA5" s="11">
        <v>50</v>
      </c>
      <c r="AB5" s="11">
        <v>50</v>
      </c>
      <c r="AC5" s="11">
        <v>50</v>
      </c>
      <c r="AD5" s="11">
        <v>50</v>
      </c>
      <c r="AE5" s="11">
        <v>50</v>
      </c>
      <c r="AF5" s="21">
        <f t="shared" ref="AF5:AF12" si="3">AVERAGE(AA5:AE5)</f>
        <v>50</v>
      </c>
      <c r="AG5" s="47">
        <f t="shared" ref="AG5:AG12" si="4">SUM(H5,N5,T5,Z5,AF5)</f>
        <v>170</v>
      </c>
      <c r="AH5" s="48">
        <f t="shared" ref="AH5:AH12" si="5">B5*83%</f>
        <v>483.8734</v>
      </c>
      <c r="AI5" s="49">
        <f t="shared" ref="AI5:AI12" si="6">AG5*5*17%</f>
        <v>144.5</v>
      </c>
      <c r="AJ5" s="14">
        <f t="shared" ref="AJ5:AJ12" si="7">SUM(AH5:AI5)</f>
        <v>628.37339999999995</v>
      </c>
      <c r="AK5" s="61">
        <v>1</v>
      </c>
    </row>
    <row r="6" spans="1:37" ht="15.75" thickBot="1" x14ac:dyDescent="0.3">
      <c r="A6" s="57" t="s">
        <v>35</v>
      </c>
      <c r="B6" s="58">
        <v>384.04</v>
      </c>
      <c r="C6" s="72" t="s">
        <v>172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4"/>
      <c r="AG6" s="47">
        <f t="shared" si="4"/>
        <v>0</v>
      </c>
      <c r="AH6" s="51">
        <f t="shared" si="5"/>
        <v>318.75319999999999</v>
      </c>
      <c r="AI6" s="52">
        <f t="shared" si="6"/>
        <v>0</v>
      </c>
      <c r="AJ6" s="14">
        <f t="shared" si="7"/>
        <v>318.75319999999999</v>
      </c>
      <c r="AK6" s="62"/>
    </row>
    <row r="7" spans="1:37" ht="15.75" thickBot="1" x14ac:dyDescent="0.3">
      <c r="A7" s="57" t="s">
        <v>132</v>
      </c>
      <c r="B7" s="58">
        <v>231.72</v>
      </c>
      <c r="C7" s="72" t="s">
        <v>172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4"/>
      <c r="AG7" s="47">
        <f t="shared" si="4"/>
        <v>0</v>
      </c>
      <c r="AH7" s="51">
        <f t="shared" si="5"/>
        <v>192.32759999999999</v>
      </c>
      <c r="AI7" s="52">
        <f t="shared" si="6"/>
        <v>0</v>
      </c>
      <c r="AJ7" s="14">
        <f t="shared" si="7"/>
        <v>192.32759999999999</v>
      </c>
      <c r="AK7" s="61"/>
    </row>
    <row r="8" spans="1:37" ht="15.75" thickBot="1" x14ac:dyDescent="0.3">
      <c r="A8" s="57" t="s">
        <v>71</v>
      </c>
      <c r="B8" s="58">
        <v>193.18</v>
      </c>
      <c r="C8" s="7">
        <v>40</v>
      </c>
      <c r="D8" s="7">
        <v>40</v>
      </c>
      <c r="E8" s="7">
        <v>40</v>
      </c>
      <c r="F8" s="7">
        <v>40</v>
      </c>
      <c r="G8" s="7">
        <v>40</v>
      </c>
      <c r="H8" s="8">
        <f t="shared" si="0"/>
        <v>40</v>
      </c>
      <c r="I8" s="9">
        <v>15</v>
      </c>
      <c r="J8" s="9">
        <v>15</v>
      </c>
      <c r="K8" s="9">
        <v>15</v>
      </c>
      <c r="L8" s="9">
        <v>15</v>
      </c>
      <c r="M8" s="9">
        <v>15</v>
      </c>
      <c r="N8" s="10">
        <f t="shared" si="1"/>
        <v>15</v>
      </c>
      <c r="O8" s="9">
        <v>15</v>
      </c>
      <c r="P8" s="9">
        <v>15</v>
      </c>
      <c r="Q8" s="9">
        <v>15</v>
      </c>
      <c r="R8" s="9">
        <v>15</v>
      </c>
      <c r="S8" s="9">
        <v>15</v>
      </c>
      <c r="T8" s="10">
        <f t="shared" si="2"/>
        <v>15</v>
      </c>
      <c r="U8" s="9">
        <v>10</v>
      </c>
      <c r="V8" s="9">
        <v>10</v>
      </c>
      <c r="W8" s="9">
        <v>10</v>
      </c>
      <c r="X8" s="9">
        <v>10</v>
      </c>
      <c r="Y8" s="9">
        <v>10</v>
      </c>
      <c r="Z8" s="10">
        <f t="shared" ref="Z8:Z12" si="8">AVERAGE(U8:Y8)</f>
        <v>10</v>
      </c>
      <c r="AA8" s="11">
        <v>50</v>
      </c>
      <c r="AB8" s="11">
        <v>50</v>
      </c>
      <c r="AC8" s="11">
        <v>50</v>
      </c>
      <c r="AD8" s="11">
        <v>50</v>
      </c>
      <c r="AE8" s="11">
        <v>50</v>
      </c>
      <c r="AF8" s="21">
        <f t="shared" si="3"/>
        <v>50</v>
      </c>
      <c r="AG8" s="12">
        <f t="shared" si="4"/>
        <v>130</v>
      </c>
      <c r="AH8" s="40">
        <f t="shared" si="5"/>
        <v>160.33940000000001</v>
      </c>
      <c r="AI8" s="13">
        <f t="shared" si="6"/>
        <v>110.50000000000001</v>
      </c>
      <c r="AJ8" s="14">
        <f t="shared" si="7"/>
        <v>270.83940000000001</v>
      </c>
      <c r="AK8" s="61">
        <v>2</v>
      </c>
    </row>
    <row r="9" spans="1:37" ht="15.75" thickBot="1" x14ac:dyDescent="0.3">
      <c r="A9" s="57" t="s">
        <v>202</v>
      </c>
      <c r="B9" s="58">
        <v>187.58</v>
      </c>
      <c r="C9" s="72" t="s">
        <v>172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4"/>
      <c r="AG9" s="47">
        <f t="shared" si="4"/>
        <v>0</v>
      </c>
      <c r="AH9" s="51">
        <f t="shared" si="5"/>
        <v>155.69140000000002</v>
      </c>
      <c r="AI9" s="52">
        <f t="shared" si="6"/>
        <v>0</v>
      </c>
      <c r="AJ9" s="14">
        <f t="shared" si="7"/>
        <v>155.69140000000002</v>
      </c>
      <c r="AK9" s="61"/>
    </row>
    <row r="10" spans="1:37" ht="15.75" thickBot="1" x14ac:dyDescent="0.3">
      <c r="A10" s="57" t="s">
        <v>120</v>
      </c>
      <c r="B10" s="58">
        <v>111.33</v>
      </c>
      <c r="C10" s="7">
        <v>31</v>
      </c>
      <c r="D10" s="7">
        <v>31</v>
      </c>
      <c r="E10" s="7">
        <v>31</v>
      </c>
      <c r="F10" s="7">
        <v>31</v>
      </c>
      <c r="G10" s="7">
        <v>31</v>
      </c>
      <c r="H10" s="8">
        <f t="shared" si="0"/>
        <v>31</v>
      </c>
      <c r="I10" s="9">
        <v>5</v>
      </c>
      <c r="J10" s="9">
        <v>5</v>
      </c>
      <c r="K10" s="9">
        <v>5</v>
      </c>
      <c r="L10" s="9">
        <v>5</v>
      </c>
      <c r="M10" s="9">
        <v>5</v>
      </c>
      <c r="N10" s="10">
        <f t="shared" si="1"/>
        <v>5</v>
      </c>
      <c r="O10" s="9">
        <v>5</v>
      </c>
      <c r="P10" s="9">
        <v>5</v>
      </c>
      <c r="Q10" s="9">
        <v>5</v>
      </c>
      <c r="R10" s="9">
        <v>5</v>
      </c>
      <c r="S10" s="9">
        <v>5</v>
      </c>
      <c r="T10" s="10">
        <f t="shared" si="2"/>
        <v>5</v>
      </c>
      <c r="U10" s="9">
        <v>5</v>
      </c>
      <c r="V10" s="9">
        <v>5</v>
      </c>
      <c r="W10" s="9">
        <v>5</v>
      </c>
      <c r="X10" s="9">
        <v>5</v>
      </c>
      <c r="Y10" s="9">
        <v>5</v>
      </c>
      <c r="Z10" s="10">
        <f t="shared" si="8"/>
        <v>5</v>
      </c>
      <c r="AA10" s="11">
        <v>35</v>
      </c>
      <c r="AB10" s="11">
        <v>35</v>
      </c>
      <c r="AC10" s="11">
        <v>35</v>
      </c>
      <c r="AD10" s="11">
        <v>35</v>
      </c>
      <c r="AE10" s="11">
        <v>35</v>
      </c>
      <c r="AF10" s="21">
        <f t="shared" si="3"/>
        <v>35</v>
      </c>
      <c r="AG10" s="47">
        <f t="shared" si="4"/>
        <v>81</v>
      </c>
      <c r="AH10" s="53">
        <f t="shared" si="5"/>
        <v>92.403899999999993</v>
      </c>
      <c r="AI10" s="52">
        <f t="shared" si="6"/>
        <v>68.850000000000009</v>
      </c>
      <c r="AJ10" s="14">
        <f t="shared" si="7"/>
        <v>161.25389999999999</v>
      </c>
      <c r="AK10" s="61">
        <v>3</v>
      </c>
    </row>
    <row r="11" spans="1:37" ht="15.75" thickBot="1" x14ac:dyDescent="0.3">
      <c r="A11" s="57" t="s">
        <v>150</v>
      </c>
      <c r="B11" s="58">
        <v>75.14</v>
      </c>
      <c r="C11" s="7">
        <v>25.6</v>
      </c>
      <c r="D11" s="7">
        <v>25.6</v>
      </c>
      <c r="E11" s="7">
        <v>25.6</v>
      </c>
      <c r="F11" s="7">
        <v>25.6</v>
      </c>
      <c r="G11" s="7">
        <v>25.6</v>
      </c>
      <c r="H11" s="8">
        <f t="shared" si="0"/>
        <v>25.6</v>
      </c>
      <c r="I11" s="9">
        <v>5</v>
      </c>
      <c r="J11" s="9">
        <v>5</v>
      </c>
      <c r="K11" s="9">
        <v>5</v>
      </c>
      <c r="L11" s="9">
        <v>5</v>
      </c>
      <c r="M11" s="9">
        <v>5</v>
      </c>
      <c r="N11" s="10">
        <f t="shared" si="1"/>
        <v>5</v>
      </c>
      <c r="O11" s="9">
        <v>5</v>
      </c>
      <c r="P11" s="9">
        <v>5</v>
      </c>
      <c r="Q11" s="9">
        <v>5</v>
      </c>
      <c r="R11" s="9">
        <v>5</v>
      </c>
      <c r="S11" s="9">
        <v>5</v>
      </c>
      <c r="T11" s="10">
        <f t="shared" si="2"/>
        <v>5</v>
      </c>
      <c r="U11" s="9">
        <v>5</v>
      </c>
      <c r="V11" s="9">
        <v>5</v>
      </c>
      <c r="W11" s="9">
        <v>5</v>
      </c>
      <c r="X11" s="9">
        <v>5</v>
      </c>
      <c r="Y11" s="9">
        <v>5</v>
      </c>
      <c r="Z11" s="10">
        <f t="shared" si="8"/>
        <v>5</v>
      </c>
      <c r="AA11" s="11">
        <v>30</v>
      </c>
      <c r="AB11" s="11">
        <v>30</v>
      </c>
      <c r="AC11" s="11">
        <v>30</v>
      </c>
      <c r="AD11" s="11">
        <v>30</v>
      </c>
      <c r="AE11" s="11">
        <v>30</v>
      </c>
      <c r="AF11" s="21">
        <f t="shared" si="3"/>
        <v>30</v>
      </c>
      <c r="AG11" s="47">
        <f t="shared" si="4"/>
        <v>70.599999999999994</v>
      </c>
      <c r="AH11" s="53">
        <f t="shared" si="5"/>
        <v>62.366199999999999</v>
      </c>
      <c r="AI11" s="52">
        <f t="shared" si="6"/>
        <v>60.010000000000005</v>
      </c>
      <c r="AJ11" s="14">
        <f t="shared" si="7"/>
        <v>122.37620000000001</v>
      </c>
      <c r="AK11" s="61">
        <v>4</v>
      </c>
    </row>
    <row r="12" spans="1:37" ht="15.75" thickBot="1" x14ac:dyDescent="0.3">
      <c r="A12" s="59" t="s">
        <v>138</v>
      </c>
      <c r="B12" s="60">
        <v>60</v>
      </c>
      <c r="C12" s="7">
        <v>1</v>
      </c>
      <c r="D12" s="7">
        <v>1</v>
      </c>
      <c r="E12" s="7">
        <v>1</v>
      </c>
      <c r="F12" s="7">
        <v>1</v>
      </c>
      <c r="G12" s="7">
        <v>1</v>
      </c>
      <c r="H12" s="8">
        <f t="shared" si="0"/>
        <v>1</v>
      </c>
      <c r="I12" s="9">
        <v>5</v>
      </c>
      <c r="J12" s="9">
        <v>5</v>
      </c>
      <c r="K12" s="9">
        <v>5</v>
      </c>
      <c r="L12" s="9">
        <v>5</v>
      </c>
      <c r="M12" s="9">
        <v>5</v>
      </c>
      <c r="N12" s="10">
        <f t="shared" si="1"/>
        <v>5</v>
      </c>
      <c r="O12" s="9">
        <v>5</v>
      </c>
      <c r="P12" s="9">
        <v>5</v>
      </c>
      <c r="Q12" s="9">
        <v>5</v>
      </c>
      <c r="R12" s="9">
        <v>5</v>
      </c>
      <c r="S12" s="9">
        <v>5</v>
      </c>
      <c r="T12" s="10">
        <f t="shared" si="2"/>
        <v>5</v>
      </c>
      <c r="U12" s="9">
        <v>5</v>
      </c>
      <c r="V12" s="9">
        <v>5</v>
      </c>
      <c r="W12" s="9">
        <v>5</v>
      </c>
      <c r="X12" s="9">
        <v>5</v>
      </c>
      <c r="Y12" s="9">
        <v>5</v>
      </c>
      <c r="Z12" s="10">
        <f t="shared" si="8"/>
        <v>5</v>
      </c>
      <c r="AA12" s="11">
        <v>50</v>
      </c>
      <c r="AB12" s="11">
        <v>50</v>
      </c>
      <c r="AC12" s="11">
        <v>50</v>
      </c>
      <c r="AD12" s="11">
        <v>50</v>
      </c>
      <c r="AE12" s="11">
        <v>50</v>
      </c>
      <c r="AF12" s="21">
        <f t="shared" si="3"/>
        <v>50</v>
      </c>
      <c r="AG12" s="47">
        <f t="shared" si="4"/>
        <v>66</v>
      </c>
      <c r="AH12" s="53">
        <f t="shared" si="5"/>
        <v>49.8</v>
      </c>
      <c r="AI12" s="52">
        <f t="shared" si="6"/>
        <v>56.1</v>
      </c>
      <c r="AJ12" s="14">
        <f t="shared" si="7"/>
        <v>105.9</v>
      </c>
      <c r="AK12" s="61">
        <v>5</v>
      </c>
    </row>
  </sheetData>
  <sheetProtection algorithmName="SHA-512" hashValue="VGVC6lJ3i+hrpP3/CqjJVsS6YTEaXsAG2f55xAx/Ufc6F00uRsLLs8d3xoeaWksII99NxDZwO2Ml7YXd7hdP5Q==" saltValue="XdiqyYCeqWniXnU7bBOlWg==" spinCount="100000" sheet="1" objects="1" scenarios="1"/>
  <mergeCells count="17">
    <mergeCell ref="U3:Z3"/>
    <mergeCell ref="C6:AF6"/>
    <mergeCell ref="C7:AF7"/>
    <mergeCell ref="C9:AF9"/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  <mergeCell ref="AK2:AK4"/>
    <mergeCell ref="I3:N3"/>
    <mergeCell ref="O3:T3"/>
  </mergeCells>
  <pageMargins left="0.70866141732283472" right="0.70866141732283472" top="0.74803149606299213" bottom="0.74803149606299213" header="0.31496062992125984" footer="0.31496062992125984"/>
  <pageSetup paperSize="9" scale="3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14"/>
  <sheetViews>
    <sheetView workbookViewId="0">
      <selection activeCell="Z4" sqref="Z4"/>
    </sheetView>
  </sheetViews>
  <sheetFormatPr defaultRowHeight="15" x14ac:dyDescent="0.25"/>
  <cols>
    <col min="1" max="1" width="8.5703125" customWidth="1"/>
    <col min="2" max="2" width="7.85546875" customWidth="1"/>
    <col min="3" max="3" width="6.140625" customWidth="1"/>
    <col min="4" max="5" width="5.42578125" customWidth="1"/>
    <col min="6" max="6" width="6.42578125" customWidth="1"/>
    <col min="7" max="7" width="4.85546875" customWidth="1"/>
    <col min="8" max="8" width="5.85546875" customWidth="1"/>
    <col min="9" max="9" width="3.140625" customWidth="1"/>
    <col min="10" max="10" width="3.42578125" customWidth="1"/>
    <col min="11" max="13" width="3.140625" customWidth="1"/>
    <col min="14" max="14" width="3.7109375" customWidth="1"/>
    <col min="15" max="15" width="3.28515625" customWidth="1"/>
    <col min="16" max="16" width="3.42578125" customWidth="1"/>
    <col min="17" max="17" width="3.28515625" customWidth="1"/>
    <col min="18" max="19" width="3" customWidth="1"/>
    <col min="20" max="20" width="3.85546875" customWidth="1"/>
    <col min="21" max="21" width="2.7109375" customWidth="1"/>
    <col min="22" max="22" width="3" customWidth="1"/>
    <col min="23" max="25" width="3.140625" customWidth="1"/>
    <col min="26" max="26" width="3.42578125" customWidth="1"/>
    <col min="27" max="31" width="3.5703125" customWidth="1"/>
    <col min="32" max="32" width="4" customWidth="1"/>
    <col min="33" max="33" width="6.28515625" customWidth="1"/>
    <col min="34" max="34" width="8.85546875" customWidth="1"/>
    <col min="35" max="35" width="8.7109375" customWidth="1"/>
    <col min="36" max="36" width="8.5703125" customWidth="1"/>
    <col min="37" max="37" width="5.7109375" customWidth="1"/>
    <col min="38" max="38" width="6.140625" customWidth="1"/>
    <col min="40" max="40" width="8.140625" customWidth="1"/>
    <col min="41" max="41" width="7.140625" customWidth="1"/>
    <col min="42" max="42" width="5.140625" customWidth="1"/>
    <col min="43" max="43" width="3.42578125" customWidth="1"/>
    <col min="44" max="44" width="3.28515625" customWidth="1"/>
    <col min="45" max="45" width="4.85546875" customWidth="1"/>
    <col min="46" max="46" width="3.5703125" customWidth="1"/>
    <col min="47" max="47" width="3.28515625" customWidth="1"/>
    <col min="48" max="48" width="3.140625" customWidth="1"/>
    <col min="49" max="49" width="3.28515625" customWidth="1"/>
    <col min="50" max="50" width="3.140625" customWidth="1"/>
    <col min="51" max="51" width="3.7109375" customWidth="1"/>
    <col min="52" max="52" width="3.140625" customWidth="1"/>
    <col min="53" max="53" width="3.28515625" customWidth="1"/>
    <col min="54" max="55" width="3.140625" customWidth="1"/>
    <col min="56" max="56" width="3.28515625" customWidth="1"/>
    <col min="57" max="57" width="3.42578125" customWidth="1"/>
    <col min="58" max="58" width="3.140625" customWidth="1"/>
    <col min="59" max="59" width="3.28515625" customWidth="1"/>
    <col min="60" max="60" width="3.140625" customWidth="1"/>
    <col min="61" max="61" width="3.28515625" customWidth="1"/>
    <col min="62" max="62" width="3.42578125" customWidth="1"/>
    <col min="63" max="63" width="3.5703125" customWidth="1"/>
    <col min="64" max="64" width="3.42578125" customWidth="1"/>
    <col min="65" max="66" width="3.28515625" customWidth="1"/>
    <col min="67" max="67" width="3.140625" customWidth="1"/>
    <col min="68" max="68" width="3.28515625" customWidth="1"/>
    <col min="69" max="69" width="3.5703125" customWidth="1"/>
    <col min="70" max="70" width="3.28515625" customWidth="1"/>
    <col min="71" max="71" width="3.42578125" customWidth="1"/>
    <col min="72" max="72" width="3.28515625" customWidth="1"/>
    <col min="73" max="73" width="3.140625" customWidth="1"/>
    <col min="74" max="74" width="3.28515625" customWidth="1"/>
    <col min="75" max="75" width="3.7109375" customWidth="1"/>
    <col min="76" max="76" width="6.42578125" customWidth="1"/>
    <col min="77" max="77" width="8.140625" customWidth="1"/>
    <col min="78" max="78" width="8.28515625" customWidth="1"/>
    <col min="80" max="80" width="3.7109375" customWidth="1"/>
  </cols>
  <sheetData>
    <row r="1" spans="1:67" ht="57" customHeight="1" thickBot="1" x14ac:dyDescent="0.3">
      <c r="A1" s="107" t="s">
        <v>174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9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</row>
    <row r="2" spans="1:67" ht="50.25" customHeight="1" thickBot="1" x14ac:dyDescent="0.3">
      <c r="A2" s="78" t="s">
        <v>3</v>
      </c>
      <c r="B2" s="78" t="s">
        <v>21</v>
      </c>
      <c r="C2" s="80" t="s">
        <v>5</v>
      </c>
      <c r="D2" s="81"/>
      <c r="E2" s="81"/>
      <c r="F2" s="81"/>
      <c r="G2" s="81"/>
      <c r="H2" s="82"/>
      <c r="I2" s="86" t="s">
        <v>15</v>
      </c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8"/>
      <c r="AA2" s="95" t="s">
        <v>22</v>
      </c>
      <c r="AB2" s="96"/>
      <c r="AC2" s="96"/>
      <c r="AD2" s="96"/>
      <c r="AE2" s="96"/>
      <c r="AF2" s="97"/>
      <c r="AG2" s="101" t="s">
        <v>23</v>
      </c>
      <c r="AH2" s="78" t="s">
        <v>24</v>
      </c>
      <c r="AI2" s="78" t="s">
        <v>25</v>
      </c>
      <c r="AJ2" s="103" t="s">
        <v>2</v>
      </c>
      <c r="AK2" s="105" t="s">
        <v>7</v>
      </c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</row>
    <row r="3" spans="1:67" ht="32.25" customHeight="1" thickBot="1" x14ac:dyDescent="0.3">
      <c r="A3" s="78"/>
      <c r="B3" s="78"/>
      <c r="C3" s="83"/>
      <c r="D3" s="84"/>
      <c r="E3" s="84"/>
      <c r="F3" s="84"/>
      <c r="G3" s="84"/>
      <c r="H3" s="85"/>
      <c r="I3" s="66" t="s">
        <v>19</v>
      </c>
      <c r="J3" s="67"/>
      <c r="K3" s="67"/>
      <c r="L3" s="67"/>
      <c r="M3" s="67"/>
      <c r="N3" s="68"/>
      <c r="O3" s="66" t="s">
        <v>6</v>
      </c>
      <c r="P3" s="67"/>
      <c r="Q3" s="67"/>
      <c r="R3" s="67"/>
      <c r="S3" s="67"/>
      <c r="T3" s="68"/>
      <c r="U3" s="66" t="s">
        <v>0</v>
      </c>
      <c r="V3" s="67"/>
      <c r="W3" s="67"/>
      <c r="X3" s="67"/>
      <c r="Y3" s="67"/>
      <c r="Z3" s="68"/>
      <c r="AA3" s="98"/>
      <c r="AB3" s="99"/>
      <c r="AC3" s="99"/>
      <c r="AD3" s="99"/>
      <c r="AE3" s="99"/>
      <c r="AF3" s="100"/>
      <c r="AG3" s="101"/>
      <c r="AH3" s="78"/>
      <c r="AI3" s="78"/>
      <c r="AJ3" s="103"/>
      <c r="AK3" s="103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</row>
    <row r="4" spans="1:67" ht="70.5" customHeight="1" thickBot="1" x14ac:dyDescent="0.3">
      <c r="A4" s="79"/>
      <c r="B4" s="79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102"/>
      <c r="AH4" s="79"/>
      <c r="AI4" s="79"/>
      <c r="AJ4" s="104"/>
      <c r="AK4" s="10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</row>
    <row r="5" spans="1:67" ht="15.75" thickBot="1" x14ac:dyDescent="0.3">
      <c r="A5" s="28" t="s">
        <v>28</v>
      </c>
      <c r="B5" s="31">
        <v>582.98</v>
      </c>
      <c r="C5" s="7">
        <v>50</v>
      </c>
      <c r="D5" s="7">
        <v>50</v>
      </c>
      <c r="E5" s="7">
        <v>50</v>
      </c>
      <c r="F5" s="7">
        <v>50</v>
      </c>
      <c r="G5" s="7">
        <v>50</v>
      </c>
      <c r="H5" s="8">
        <f t="shared" ref="H5:H13" si="0">AVERAGE(C5:G5)</f>
        <v>50</v>
      </c>
      <c r="I5" s="9">
        <v>25</v>
      </c>
      <c r="J5" s="9">
        <v>25</v>
      </c>
      <c r="K5" s="9">
        <v>25</v>
      </c>
      <c r="L5" s="9">
        <v>25</v>
      </c>
      <c r="M5" s="9">
        <v>25</v>
      </c>
      <c r="N5" s="10">
        <f t="shared" ref="N5:N13" si="1">AVERAGE(I5:M5)</f>
        <v>25</v>
      </c>
      <c r="O5" s="9">
        <v>25</v>
      </c>
      <c r="P5" s="9">
        <v>25</v>
      </c>
      <c r="Q5" s="9">
        <v>25</v>
      </c>
      <c r="R5" s="9">
        <v>25</v>
      </c>
      <c r="S5" s="9">
        <v>25</v>
      </c>
      <c r="T5" s="10">
        <f t="shared" ref="T5:T13" si="2">AVERAGE(O5:S5)</f>
        <v>25</v>
      </c>
      <c r="U5" s="9">
        <v>20</v>
      </c>
      <c r="V5" s="9">
        <v>20</v>
      </c>
      <c r="W5" s="9">
        <v>20</v>
      </c>
      <c r="X5" s="9">
        <v>20</v>
      </c>
      <c r="Y5" s="9">
        <v>20</v>
      </c>
      <c r="Z5" s="10">
        <f t="shared" ref="Z5:Z13" si="3">AVERAGE(U5:Y5)</f>
        <v>20</v>
      </c>
      <c r="AA5" s="11">
        <v>50</v>
      </c>
      <c r="AB5" s="11">
        <v>50</v>
      </c>
      <c r="AC5" s="11">
        <v>50</v>
      </c>
      <c r="AD5" s="11">
        <v>50</v>
      </c>
      <c r="AE5" s="11">
        <v>50</v>
      </c>
      <c r="AF5" s="21">
        <f t="shared" ref="AF5:AF13" si="4">AVERAGE(AA5:AE5)</f>
        <v>50</v>
      </c>
      <c r="AG5" s="12">
        <f t="shared" ref="AG5:AG13" si="5">SUM(H5,N5,T5,Z5,AF5)</f>
        <v>170</v>
      </c>
      <c r="AH5" s="13">
        <f t="shared" ref="AH5:AH13" si="6">B5*83%</f>
        <v>483.8734</v>
      </c>
      <c r="AI5" s="13">
        <f t="shared" ref="AI5:AI13" si="7">AG5*5*17%</f>
        <v>144.5</v>
      </c>
      <c r="AJ5" s="14">
        <f t="shared" ref="AJ5:AJ13" si="8">SUM(AH5:AI5)</f>
        <v>628.37339999999995</v>
      </c>
      <c r="AK5" s="17">
        <v>1</v>
      </c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BM5" s="27"/>
      <c r="BN5" s="106"/>
      <c r="BO5" s="27"/>
    </row>
    <row r="6" spans="1:67" ht="15.75" thickBot="1" x14ac:dyDescent="0.3">
      <c r="A6" s="28" t="s">
        <v>56</v>
      </c>
      <c r="B6" s="31">
        <v>406.63</v>
      </c>
      <c r="C6" s="7">
        <v>50</v>
      </c>
      <c r="D6" s="7">
        <v>50</v>
      </c>
      <c r="E6" s="7">
        <v>50</v>
      </c>
      <c r="F6" s="7">
        <v>50</v>
      </c>
      <c r="G6" s="7">
        <v>50</v>
      </c>
      <c r="H6" s="8">
        <f t="shared" si="0"/>
        <v>50</v>
      </c>
      <c r="I6" s="9">
        <v>35</v>
      </c>
      <c r="J6" s="9">
        <v>35</v>
      </c>
      <c r="K6" s="9">
        <v>35</v>
      </c>
      <c r="L6" s="9">
        <v>35</v>
      </c>
      <c r="M6" s="9">
        <v>35</v>
      </c>
      <c r="N6" s="10">
        <f t="shared" si="1"/>
        <v>35</v>
      </c>
      <c r="O6" s="9">
        <v>35</v>
      </c>
      <c r="P6" s="9">
        <v>35</v>
      </c>
      <c r="Q6" s="9">
        <v>35</v>
      </c>
      <c r="R6" s="9">
        <v>35</v>
      </c>
      <c r="S6" s="9">
        <v>35</v>
      </c>
      <c r="T6" s="10">
        <f t="shared" si="2"/>
        <v>35</v>
      </c>
      <c r="U6" s="9">
        <v>30</v>
      </c>
      <c r="V6" s="9">
        <v>30</v>
      </c>
      <c r="W6" s="9">
        <v>30</v>
      </c>
      <c r="X6" s="9">
        <v>30</v>
      </c>
      <c r="Y6" s="9">
        <v>30</v>
      </c>
      <c r="Z6" s="10">
        <f t="shared" si="3"/>
        <v>30</v>
      </c>
      <c r="AA6" s="11">
        <v>50</v>
      </c>
      <c r="AB6" s="11">
        <v>50</v>
      </c>
      <c r="AC6" s="11">
        <v>50</v>
      </c>
      <c r="AD6" s="11">
        <v>50</v>
      </c>
      <c r="AE6" s="11">
        <v>50</v>
      </c>
      <c r="AF6" s="21">
        <f t="shared" si="4"/>
        <v>50</v>
      </c>
      <c r="AG6" s="12">
        <f t="shared" si="5"/>
        <v>200</v>
      </c>
      <c r="AH6" s="13">
        <f t="shared" si="6"/>
        <v>337.50289999999995</v>
      </c>
      <c r="AI6" s="13">
        <f t="shared" si="7"/>
        <v>170</v>
      </c>
      <c r="AJ6" s="14">
        <f t="shared" si="8"/>
        <v>507.50289999999995</v>
      </c>
      <c r="AK6" s="17">
        <v>2</v>
      </c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BM6" s="27"/>
      <c r="BN6" s="106"/>
      <c r="BO6" s="27"/>
    </row>
    <row r="7" spans="1:67" ht="15.75" thickBot="1" x14ac:dyDescent="0.3">
      <c r="A7" s="28" t="s">
        <v>57</v>
      </c>
      <c r="B7" s="31">
        <v>350.96000000000004</v>
      </c>
      <c r="C7" s="7">
        <v>25.2</v>
      </c>
      <c r="D7" s="7">
        <v>25.2</v>
      </c>
      <c r="E7" s="7">
        <v>25.2</v>
      </c>
      <c r="F7" s="7">
        <v>25.2</v>
      </c>
      <c r="G7" s="7">
        <v>25.2</v>
      </c>
      <c r="H7" s="8">
        <f t="shared" si="0"/>
        <v>25.2</v>
      </c>
      <c r="I7" s="9">
        <v>15</v>
      </c>
      <c r="J7" s="9">
        <v>15</v>
      </c>
      <c r="K7" s="9">
        <v>15</v>
      </c>
      <c r="L7" s="9">
        <v>15</v>
      </c>
      <c r="M7" s="9">
        <v>15</v>
      </c>
      <c r="N7" s="10">
        <f t="shared" si="1"/>
        <v>15</v>
      </c>
      <c r="O7" s="9">
        <v>15</v>
      </c>
      <c r="P7" s="9">
        <v>15</v>
      </c>
      <c r="Q7" s="9">
        <v>15</v>
      </c>
      <c r="R7" s="9">
        <v>15</v>
      </c>
      <c r="S7" s="9">
        <v>15</v>
      </c>
      <c r="T7" s="10">
        <f t="shared" si="2"/>
        <v>15</v>
      </c>
      <c r="U7" s="9">
        <v>10</v>
      </c>
      <c r="V7" s="9">
        <v>10</v>
      </c>
      <c r="W7" s="9">
        <v>10</v>
      </c>
      <c r="X7" s="9">
        <v>10</v>
      </c>
      <c r="Y7" s="9">
        <v>10</v>
      </c>
      <c r="Z7" s="10">
        <f t="shared" si="3"/>
        <v>10</v>
      </c>
      <c r="AA7" s="11">
        <v>40</v>
      </c>
      <c r="AB7" s="11">
        <v>40</v>
      </c>
      <c r="AC7" s="11">
        <v>40</v>
      </c>
      <c r="AD7" s="11">
        <v>40</v>
      </c>
      <c r="AE7" s="11">
        <v>40</v>
      </c>
      <c r="AF7" s="21">
        <f t="shared" si="4"/>
        <v>40</v>
      </c>
      <c r="AG7" s="12">
        <f t="shared" si="5"/>
        <v>105.2</v>
      </c>
      <c r="AH7" s="13">
        <f t="shared" si="6"/>
        <v>291.29680000000002</v>
      </c>
      <c r="AI7" s="13">
        <f t="shared" si="7"/>
        <v>89.42</v>
      </c>
      <c r="AJ7" s="14">
        <f t="shared" si="8"/>
        <v>380.71680000000003</v>
      </c>
      <c r="AK7" s="17">
        <v>5</v>
      </c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BM7" s="27"/>
      <c r="BN7" s="106"/>
      <c r="BO7" s="27"/>
    </row>
    <row r="8" spans="1:67" ht="15.75" thickBot="1" x14ac:dyDescent="0.3">
      <c r="A8" s="28" t="s">
        <v>58</v>
      </c>
      <c r="B8" s="31">
        <v>437.84</v>
      </c>
      <c r="C8" s="72" t="s">
        <v>172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4"/>
      <c r="AG8" s="12">
        <f t="shared" si="5"/>
        <v>0</v>
      </c>
      <c r="AH8" s="13">
        <f t="shared" si="6"/>
        <v>363.40719999999999</v>
      </c>
      <c r="AI8" s="13">
        <f t="shared" si="7"/>
        <v>0</v>
      </c>
      <c r="AJ8" s="14">
        <f t="shared" si="8"/>
        <v>363.40719999999999</v>
      </c>
      <c r="AK8" s="17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BM8" s="27"/>
      <c r="BN8" s="106"/>
      <c r="BO8" s="27"/>
    </row>
    <row r="9" spans="1:67" ht="15.75" thickBot="1" x14ac:dyDescent="0.3">
      <c r="A9" s="28" t="s">
        <v>59</v>
      </c>
      <c r="B9" s="31">
        <v>266.23</v>
      </c>
      <c r="C9" s="7">
        <v>49.5</v>
      </c>
      <c r="D9" s="7">
        <v>49.5</v>
      </c>
      <c r="E9" s="7">
        <v>49.5</v>
      </c>
      <c r="F9" s="7">
        <v>49.5</v>
      </c>
      <c r="G9" s="7">
        <v>49.5</v>
      </c>
      <c r="H9" s="8">
        <f t="shared" si="0"/>
        <v>49.5</v>
      </c>
      <c r="I9" s="9">
        <v>20</v>
      </c>
      <c r="J9" s="9">
        <v>20</v>
      </c>
      <c r="K9" s="9">
        <v>20</v>
      </c>
      <c r="L9" s="9">
        <v>20</v>
      </c>
      <c r="M9" s="9">
        <v>20</v>
      </c>
      <c r="N9" s="10">
        <f t="shared" si="1"/>
        <v>20</v>
      </c>
      <c r="O9" s="9">
        <v>20</v>
      </c>
      <c r="P9" s="9">
        <v>20</v>
      </c>
      <c r="Q9" s="9">
        <v>20</v>
      </c>
      <c r="R9" s="9">
        <v>20</v>
      </c>
      <c r="S9" s="9">
        <v>20</v>
      </c>
      <c r="T9" s="10">
        <f t="shared" si="2"/>
        <v>20</v>
      </c>
      <c r="U9" s="9">
        <v>10</v>
      </c>
      <c r="V9" s="9">
        <v>10</v>
      </c>
      <c r="W9" s="9">
        <v>10</v>
      </c>
      <c r="X9" s="9">
        <v>10</v>
      </c>
      <c r="Y9" s="9">
        <v>10</v>
      </c>
      <c r="Z9" s="10">
        <f t="shared" si="3"/>
        <v>10</v>
      </c>
      <c r="AA9" s="11">
        <v>30</v>
      </c>
      <c r="AB9" s="11">
        <v>30</v>
      </c>
      <c r="AC9" s="11">
        <v>30</v>
      </c>
      <c r="AD9" s="11">
        <v>30</v>
      </c>
      <c r="AE9" s="11">
        <v>30</v>
      </c>
      <c r="AF9" s="21">
        <f t="shared" si="4"/>
        <v>30</v>
      </c>
      <c r="AG9" s="12">
        <f t="shared" si="5"/>
        <v>129.5</v>
      </c>
      <c r="AH9" s="13">
        <f t="shared" si="6"/>
        <v>220.9709</v>
      </c>
      <c r="AI9" s="13">
        <f t="shared" si="7"/>
        <v>110.075</v>
      </c>
      <c r="AJ9" s="14">
        <f t="shared" si="8"/>
        <v>331.04590000000002</v>
      </c>
      <c r="AK9" s="17">
        <v>8</v>
      </c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BM9" s="27"/>
      <c r="BN9" s="106"/>
      <c r="BO9" s="27"/>
    </row>
    <row r="10" spans="1:67" ht="15.75" thickBot="1" x14ac:dyDescent="0.3">
      <c r="A10" s="28" t="s">
        <v>60</v>
      </c>
      <c r="B10" s="31">
        <v>388.5</v>
      </c>
      <c r="C10" s="7">
        <v>49</v>
      </c>
      <c r="D10" s="7">
        <v>49</v>
      </c>
      <c r="E10" s="7">
        <v>49</v>
      </c>
      <c r="F10" s="7">
        <v>49</v>
      </c>
      <c r="G10" s="7">
        <v>49</v>
      </c>
      <c r="H10" s="8">
        <f t="shared" si="0"/>
        <v>49</v>
      </c>
      <c r="I10" s="9">
        <v>35</v>
      </c>
      <c r="J10" s="9">
        <v>35</v>
      </c>
      <c r="K10" s="9">
        <v>35</v>
      </c>
      <c r="L10" s="9">
        <v>35</v>
      </c>
      <c r="M10" s="9">
        <v>35</v>
      </c>
      <c r="N10" s="10">
        <f t="shared" si="1"/>
        <v>35</v>
      </c>
      <c r="O10" s="9">
        <v>35</v>
      </c>
      <c r="P10" s="9">
        <v>35</v>
      </c>
      <c r="Q10" s="9">
        <v>35</v>
      </c>
      <c r="R10" s="9">
        <v>35</v>
      </c>
      <c r="S10" s="9">
        <v>35</v>
      </c>
      <c r="T10" s="10">
        <f t="shared" si="2"/>
        <v>35</v>
      </c>
      <c r="U10" s="9">
        <v>30</v>
      </c>
      <c r="V10" s="9">
        <v>30</v>
      </c>
      <c r="W10" s="9">
        <v>30</v>
      </c>
      <c r="X10" s="9">
        <v>30</v>
      </c>
      <c r="Y10" s="9">
        <v>30</v>
      </c>
      <c r="Z10" s="10">
        <f t="shared" si="3"/>
        <v>30</v>
      </c>
      <c r="AA10" s="11">
        <v>50</v>
      </c>
      <c r="AB10" s="11">
        <v>50</v>
      </c>
      <c r="AC10" s="11">
        <v>50</v>
      </c>
      <c r="AD10" s="11">
        <v>50</v>
      </c>
      <c r="AE10" s="11">
        <v>50</v>
      </c>
      <c r="AF10" s="21">
        <f t="shared" si="4"/>
        <v>50</v>
      </c>
      <c r="AG10" s="12">
        <f t="shared" si="5"/>
        <v>199</v>
      </c>
      <c r="AH10" s="13">
        <f t="shared" si="6"/>
        <v>322.45499999999998</v>
      </c>
      <c r="AI10" s="13">
        <f t="shared" si="7"/>
        <v>169.15</v>
      </c>
      <c r="AJ10" s="14">
        <f t="shared" si="8"/>
        <v>491.60500000000002</v>
      </c>
      <c r="AK10" s="17">
        <v>3</v>
      </c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BM10" s="27"/>
      <c r="BN10" s="106"/>
      <c r="BO10" s="27"/>
    </row>
    <row r="11" spans="1:67" ht="15.75" thickBot="1" x14ac:dyDescent="0.3">
      <c r="A11" s="28" t="s">
        <v>61</v>
      </c>
      <c r="B11" s="31">
        <v>260.73</v>
      </c>
      <c r="C11" s="7">
        <v>50</v>
      </c>
      <c r="D11" s="7">
        <v>50</v>
      </c>
      <c r="E11" s="7">
        <v>50</v>
      </c>
      <c r="F11" s="7">
        <v>50</v>
      </c>
      <c r="G11" s="7">
        <v>50</v>
      </c>
      <c r="H11" s="8">
        <f t="shared" si="0"/>
        <v>50</v>
      </c>
      <c r="I11" s="9">
        <v>25</v>
      </c>
      <c r="J11" s="9">
        <v>25</v>
      </c>
      <c r="K11" s="9">
        <v>25</v>
      </c>
      <c r="L11" s="9">
        <v>25</v>
      </c>
      <c r="M11" s="9">
        <v>25</v>
      </c>
      <c r="N11" s="10">
        <f t="shared" si="1"/>
        <v>25</v>
      </c>
      <c r="O11" s="9">
        <v>25</v>
      </c>
      <c r="P11" s="9">
        <v>25</v>
      </c>
      <c r="Q11" s="9">
        <v>25</v>
      </c>
      <c r="R11" s="9">
        <v>25</v>
      </c>
      <c r="S11" s="9">
        <v>25</v>
      </c>
      <c r="T11" s="10">
        <f t="shared" si="2"/>
        <v>25</v>
      </c>
      <c r="U11" s="9">
        <v>20</v>
      </c>
      <c r="V11" s="9">
        <v>20</v>
      </c>
      <c r="W11" s="9">
        <v>20</v>
      </c>
      <c r="X11" s="9">
        <v>20</v>
      </c>
      <c r="Y11" s="9">
        <v>20</v>
      </c>
      <c r="Z11" s="10">
        <f t="shared" si="3"/>
        <v>20</v>
      </c>
      <c r="AA11" s="11">
        <v>50</v>
      </c>
      <c r="AB11" s="11">
        <v>50</v>
      </c>
      <c r="AC11" s="11">
        <v>50</v>
      </c>
      <c r="AD11" s="11">
        <v>50</v>
      </c>
      <c r="AE11" s="11">
        <v>50</v>
      </c>
      <c r="AF11" s="21">
        <f t="shared" si="4"/>
        <v>50</v>
      </c>
      <c r="AG11" s="12">
        <f t="shared" si="5"/>
        <v>170</v>
      </c>
      <c r="AH11" s="40">
        <f t="shared" si="6"/>
        <v>216.4059</v>
      </c>
      <c r="AI11" s="13">
        <f t="shared" si="7"/>
        <v>144.5</v>
      </c>
      <c r="AJ11" s="14">
        <f t="shared" si="8"/>
        <v>360.90589999999997</v>
      </c>
      <c r="AK11" s="17">
        <v>7</v>
      </c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BM11" s="27"/>
      <c r="BN11" s="106"/>
      <c r="BO11" s="27"/>
    </row>
    <row r="12" spans="1:67" ht="15.75" thickBot="1" x14ac:dyDescent="0.3">
      <c r="A12" s="28" t="s">
        <v>52</v>
      </c>
      <c r="B12" s="31">
        <v>301.64</v>
      </c>
      <c r="C12" s="7">
        <v>41.3</v>
      </c>
      <c r="D12" s="7">
        <v>41.3</v>
      </c>
      <c r="E12" s="7">
        <v>41.3</v>
      </c>
      <c r="F12" s="7">
        <v>41.3</v>
      </c>
      <c r="G12" s="7">
        <v>41.3</v>
      </c>
      <c r="H12" s="8">
        <f t="shared" si="0"/>
        <v>41.3</v>
      </c>
      <c r="I12" s="9">
        <v>20</v>
      </c>
      <c r="J12" s="9">
        <v>20</v>
      </c>
      <c r="K12" s="9">
        <v>20</v>
      </c>
      <c r="L12" s="9">
        <v>20</v>
      </c>
      <c r="M12" s="9">
        <v>20</v>
      </c>
      <c r="N12" s="10">
        <f t="shared" si="1"/>
        <v>20</v>
      </c>
      <c r="O12" s="9">
        <v>20</v>
      </c>
      <c r="P12" s="9">
        <v>20</v>
      </c>
      <c r="Q12" s="9">
        <v>20</v>
      </c>
      <c r="R12" s="9">
        <v>20</v>
      </c>
      <c r="S12" s="9">
        <v>20</v>
      </c>
      <c r="T12" s="10">
        <f t="shared" si="2"/>
        <v>20</v>
      </c>
      <c r="U12" s="9">
        <v>20</v>
      </c>
      <c r="V12" s="9">
        <v>20</v>
      </c>
      <c r="W12" s="9">
        <v>20</v>
      </c>
      <c r="X12" s="9">
        <v>20</v>
      </c>
      <c r="Y12" s="9">
        <v>20</v>
      </c>
      <c r="Z12" s="10">
        <f t="shared" si="3"/>
        <v>20</v>
      </c>
      <c r="AA12" s="11">
        <v>40</v>
      </c>
      <c r="AB12" s="11">
        <v>40</v>
      </c>
      <c r="AC12" s="11">
        <v>40</v>
      </c>
      <c r="AD12" s="11">
        <v>40</v>
      </c>
      <c r="AE12" s="11">
        <v>40</v>
      </c>
      <c r="AF12" s="21">
        <f t="shared" si="4"/>
        <v>40</v>
      </c>
      <c r="AG12" s="12">
        <f t="shared" si="5"/>
        <v>141.30000000000001</v>
      </c>
      <c r="AH12" s="13">
        <f t="shared" si="6"/>
        <v>250.36119999999997</v>
      </c>
      <c r="AI12" s="13">
        <f t="shared" si="7"/>
        <v>120.105</v>
      </c>
      <c r="AJ12" s="14">
        <f t="shared" si="8"/>
        <v>370.46619999999996</v>
      </c>
      <c r="AK12" s="17">
        <v>6</v>
      </c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BM12" s="27"/>
      <c r="BN12" s="106"/>
      <c r="BO12" s="27"/>
    </row>
    <row r="13" spans="1:67" ht="15.75" thickBot="1" x14ac:dyDescent="0.3">
      <c r="A13" s="25" t="s">
        <v>46</v>
      </c>
      <c r="B13" s="31">
        <v>325.14999999999998</v>
      </c>
      <c r="C13" s="7">
        <v>48.6</v>
      </c>
      <c r="D13" s="7">
        <v>48.6</v>
      </c>
      <c r="E13" s="7">
        <v>48.6</v>
      </c>
      <c r="F13" s="7">
        <v>48.6</v>
      </c>
      <c r="G13" s="7">
        <v>48.6</v>
      </c>
      <c r="H13" s="8">
        <f t="shared" si="0"/>
        <v>48.6</v>
      </c>
      <c r="I13" s="9">
        <v>35</v>
      </c>
      <c r="J13" s="9">
        <v>35</v>
      </c>
      <c r="K13" s="9">
        <v>35</v>
      </c>
      <c r="L13" s="9">
        <v>35</v>
      </c>
      <c r="M13" s="9">
        <v>35</v>
      </c>
      <c r="N13" s="10">
        <f t="shared" si="1"/>
        <v>35</v>
      </c>
      <c r="O13" s="9">
        <v>35</v>
      </c>
      <c r="P13" s="9">
        <v>35</v>
      </c>
      <c r="Q13" s="9">
        <v>35</v>
      </c>
      <c r="R13" s="9">
        <v>35</v>
      </c>
      <c r="S13" s="9">
        <v>35</v>
      </c>
      <c r="T13" s="10">
        <f t="shared" si="2"/>
        <v>35</v>
      </c>
      <c r="U13" s="9">
        <v>30</v>
      </c>
      <c r="V13" s="9">
        <v>30</v>
      </c>
      <c r="W13" s="9">
        <v>30</v>
      </c>
      <c r="X13" s="9">
        <v>30</v>
      </c>
      <c r="Y13" s="9">
        <v>30</v>
      </c>
      <c r="Z13" s="10">
        <f t="shared" si="3"/>
        <v>30</v>
      </c>
      <c r="AA13" s="11">
        <v>50</v>
      </c>
      <c r="AB13" s="11">
        <v>50</v>
      </c>
      <c r="AC13" s="11">
        <v>50</v>
      </c>
      <c r="AD13" s="11">
        <v>50</v>
      </c>
      <c r="AE13" s="11">
        <v>50</v>
      </c>
      <c r="AF13" s="21">
        <f t="shared" si="4"/>
        <v>50</v>
      </c>
      <c r="AG13" s="12">
        <f t="shared" si="5"/>
        <v>198.6</v>
      </c>
      <c r="AH13" s="40">
        <f t="shared" si="6"/>
        <v>269.87449999999995</v>
      </c>
      <c r="AI13" s="13">
        <f t="shared" si="7"/>
        <v>168.81</v>
      </c>
      <c r="AJ13" s="14">
        <f t="shared" si="8"/>
        <v>438.68449999999996</v>
      </c>
      <c r="AK13" s="17">
        <v>4</v>
      </c>
    </row>
    <row r="14" spans="1:67" ht="15.75" thickBot="1" x14ac:dyDescent="0.3">
      <c r="A14" s="25" t="s">
        <v>51</v>
      </c>
      <c r="B14" s="31">
        <v>304.99</v>
      </c>
      <c r="C14" s="7">
        <v>46.2</v>
      </c>
      <c r="D14" s="7">
        <v>46.2</v>
      </c>
      <c r="E14" s="7">
        <v>46.2</v>
      </c>
      <c r="F14" s="7">
        <v>46.2</v>
      </c>
      <c r="G14" s="7">
        <v>46.2</v>
      </c>
      <c r="H14" s="8">
        <f t="shared" ref="H14" si="9">AVERAGE(C14:G14)</f>
        <v>46.2</v>
      </c>
      <c r="I14" s="9">
        <v>5</v>
      </c>
      <c r="J14" s="9">
        <v>5</v>
      </c>
      <c r="K14" s="9">
        <v>5</v>
      </c>
      <c r="L14" s="9">
        <v>5</v>
      </c>
      <c r="M14" s="9">
        <v>5</v>
      </c>
      <c r="N14" s="10">
        <f t="shared" ref="N14" si="10">AVERAGE(I14:M14)</f>
        <v>5</v>
      </c>
      <c r="O14" s="9">
        <v>5</v>
      </c>
      <c r="P14" s="9">
        <v>5</v>
      </c>
      <c r="Q14" s="9">
        <v>5</v>
      </c>
      <c r="R14" s="9">
        <v>5</v>
      </c>
      <c r="S14" s="9">
        <v>5</v>
      </c>
      <c r="T14" s="10">
        <f t="shared" ref="T14" si="11">AVERAGE(O14:S14)</f>
        <v>5</v>
      </c>
      <c r="U14" s="9">
        <v>5</v>
      </c>
      <c r="V14" s="9">
        <v>5</v>
      </c>
      <c r="W14" s="9">
        <v>5</v>
      </c>
      <c r="X14" s="9">
        <v>5</v>
      </c>
      <c r="Y14" s="9">
        <v>5</v>
      </c>
      <c r="Z14" s="10">
        <f t="shared" ref="Z14" si="12">AVERAGE(U14:Y14)</f>
        <v>5</v>
      </c>
      <c r="AA14" s="11">
        <v>25</v>
      </c>
      <c r="AB14" s="11">
        <v>25</v>
      </c>
      <c r="AC14" s="11">
        <v>25</v>
      </c>
      <c r="AD14" s="11">
        <v>25</v>
      </c>
      <c r="AE14" s="11">
        <v>25</v>
      </c>
      <c r="AF14" s="21">
        <f t="shared" ref="AF14" si="13">AVERAGE(AA14:AE14)</f>
        <v>25</v>
      </c>
      <c r="AG14" s="12">
        <f t="shared" ref="AG14" si="14">SUM(H14,N14,T14,Z14,AF14)</f>
        <v>86.2</v>
      </c>
      <c r="AH14" s="13">
        <f t="shared" ref="AH14" si="15">B14*83%</f>
        <v>253.14169999999999</v>
      </c>
      <c r="AI14" s="13">
        <f t="shared" ref="AI14" si="16">AG14*5*17%</f>
        <v>73.27000000000001</v>
      </c>
      <c r="AJ14" s="14">
        <f t="shared" ref="AJ14" si="17">SUM(AH14:AI14)</f>
        <v>326.4117</v>
      </c>
      <c r="AK14" s="17">
        <v>9</v>
      </c>
    </row>
  </sheetData>
  <sheetProtection algorithmName="SHA-512" hashValue="IQnqRv0YJWkrV7cMMECsdFXWVcKWTOm2Ox+XR5rZ/yDz9pAK2eqeLgtpb3cZZ0/nngvyxZonD7I0jk239lLF2w==" saltValue="uEoNOhyDu2uR794gPlibhA==" spinCount="100000" sheet="1" objects="1" scenarios="1"/>
  <mergeCells count="16">
    <mergeCell ref="BN5:BN12"/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  <mergeCell ref="AK2:AK4"/>
    <mergeCell ref="I3:N3"/>
    <mergeCell ref="O3:T3"/>
    <mergeCell ref="U3:Z3"/>
    <mergeCell ref="C8:AF8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34"/>
  <sheetViews>
    <sheetView workbookViewId="0">
      <selection activeCell="A5" sqref="A1:A1048576"/>
    </sheetView>
  </sheetViews>
  <sheetFormatPr defaultRowHeight="15" x14ac:dyDescent="0.25"/>
  <cols>
    <col min="1" max="1" width="8.5703125" customWidth="1"/>
    <col min="2" max="2" width="7.85546875" customWidth="1"/>
    <col min="3" max="3" width="5.85546875" customWidth="1"/>
    <col min="4" max="4" width="6" customWidth="1"/>
    <col min="5" max="5" width="6.42578125" customWidth="1"/>
    <col min="6" max="6" width="6.28515625" customWidth="1"/>
    <col min="7" max="7" width="7" customWidth="1"/>
    <col min="8" max="8" width="7.28515625" customWidth="1"/>
    <col min="9" max="9" width="3.140625" customWidth="1"/>
    <col min="10" max="10" width="3.42578125" customWidth="1"/>
    <col min="11" max="13" width="3.140625" customWidth="1"/>
    <col min="14" max="14" width="3.7109375" customWidth="1"/>
    <col min="15" max="15" width="3.28515625" customWidth="1"/>
    <col min="16" max="16" width="3.42578125" customWidth="1"/>
    <col min="17" max="17" width="3.28515625" customWidth="1"/>
    <col min="18" max="19" width="3" customWidth="1"/>
    <col min="20" max="20" width="3.85546875" customWidth="1"/>
    <col min="21" max="21" width="2.7109375" customWidth="1"/>
    <col min="22" max="22" width="3" customWidth="1"/>
    <col min="23" max="25" width="3.140625" customWidth="1"/>
    <col min="26" max="26" width="3.42578125" customWidth="1"/>
    <col min="27" max="31" width="3.5703125" customWidth="1"/>
    <col min="32" max="32" width="4" customWidth="1"/>
    <col min="33" max="33" width="6.28515625" customWidth="1"/>
    <col min="34" max="34" width="8.85546875" customWidth="1"/>
    <col min="35" max="35" width="8.7109375" customWidth="1"/>
    <col min="36" max="36" width="8.5703125" customWidth="1"/>
    <col min="37" max="37" width="5.7109375" customWidth="1"/>
    <col min="38" max="38" width="6.140625" customWidth="1"/>
    <col min="40" max="40" width="8.140625" customWidth="1"/>
    <col min="41" max="41" width="7.140625" customWidth="1"/>
    <col min="42" max="42" width="5.140625" customWidth="1"/>
    <col min="43" max="43" width="3.42578125" customWidth="1"/>
    <col min="44" max="44" width="3.28515625" customWidth="1"/>
    <col min="45" max="45" width="4.85546875" customWidth="1"/>
    <col min="46" max="46" width="3.5703125" customWidth="1"/>
    <col min="47" max="47" width="3.28515625" customWidth="1"/>
    <col min="48" max="48" width="3.140625" customWidth="1"/>
    <col min="49" max="49" width="3.28515625" customWidth="1"/>
    <col min="50" max="50" width="3.140625" customWidth="1"/>
    <col min="51" max="51" width="3.7109375" customWidth="1"/>
    <col min="52" max="52" width="3.140625" customWidth="1"/>
    <col min="53" max="53" width="3.28515625" customWidth="1"/>
    <col min="54" max="55" width="3.140625" customWidth="1"/>
    <col min="56" max="56" width="3.28515625" customWidth="1"/>
    <col min="57" max="57" width="3.42578125" customWidth="1"/>
    <col min="58" max="58" width="3.140625" customWidth="1"/>
    <col min="59" max="59" width="3.28515625" customWidth="1"/>
    <col min="60" max="60" width="3.140625" customWidth="1"/>
    <col min="61" max="61" width="3.28515625" customWidth="1"/>
    <col min="62" max="62" width="3.42578125" customWidth="1"/>
    <col min="63" max="63" width="3.5703125" customWidth="1"/>
    <col min="64" max="64" width="3.42578125" customWidth="1"/>
    <col min="65" max="66" width="3.28515625" customWidth="1"/>
    <col min="67" max="67" width="3.140625" customWidth="1"/>
    <col min="68" max="68" width="3.28515625" customWidth="1"/>
    <col min="69" max="69" width="3.5703125" customWidth="1"/>
    <col min="70" max="70" width="3.28515625" customWidth="1"/>
    <col min="71" max="71" width="3.42578125" customWidth="1"/>
    <col min="72" max="72" width="3.28515625" customWidth="1"/>
    <col min="73" max="73" width="3.140625" customWidth="1"/>
    <col min="74" max="74" width="3.28515625" customWidth="1"/>
    <col min="75" max="75" width="3.7109375" customWidth="1"/>
    <col min="76" max="76" width="6.42578125" customWidth="1"/>
    <col min="77" max="77" width="8.140625" customWidth="1"/>
    <col min="78" max="78" width="8.28515625" customWidth="1"/>
    <col min="80" max="80" width="3.7109375" customWidth="1"/>
  </cols>
  <sheetData>
    <row r="1" spans="1:67" ht="35.25" customHeight="1" thickBot="1" x14ac:dyDescent="0.3">
      <c r="A1" s="107" t="s">
        <v>175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9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</row>
    <row r="2" spans="1:67" ht="50.25" customHeight="1" thickBot="1" x14ac:dyDescent="0.3">
      <c r="A2" s="78" t="s">
        <v>3</v>
      </c>
      <c r="B2" s="78" t="s">
        <v>21</v>
      </c>
      <c r="C2" s="80" t="s">
        <v>5</v>
      </c>
      <c r="D2" s="81"/>
      <c r="E2" s="81"/>
      <c r="F2" s="81"/>
      <c r="G2" s="81"/>
      <c r="H2" s="82"/>
      <c r="I2" s="86" t="s">
        <v>15</v>
      </c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8"/>
      <c r="AA2" s="95" t="s">
        <v>22</v>
      </c>
      <c r="AB2" s="96"/>
      <c r="AC2" s="96"/>
      <c r="AD2" s="96"/>
      <c r="AE2" s="96"/>
      <c r="AF2" s="97"/>
      <c r="AG2" s="101" t="s">
        <v>23</v>
      </c>
      <c r="AH2" s="78" t="s">
        <v>24</v>
      </c>
      <c r="AI2" s="78" t="s">
        <v>25</v>
      </c>
      <c r="AJ2" s="103" t="s">
        <v>2</v>
      </c>
      <c r="AK2" s="105" t="s">
        <v>7</v>
      </c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</row>
    <row r="3" spans="1:67" ht="32.25" customHeight="1" thickBot="1" x14ac:dyDescent="0.3">
      <c r="A3" s="78"/>
      <c r="B3" s="78"/>
      <c r="C3" s="83"/>
      <c r="D3" s="84"/>
      <c r="E3" s="84"/>
      <c r="F3" s="84"/>
      <c r="G3" s="84"/>
      <c r="H3" s="85"/>
      <c r="I3" s="66" t="s">
        <v>19</v>
      </c>
      <c r="J3" s="67"/>
      <c r="K3" s="67"/>
      <c r="L3" s="67"/>
      <c r="M3" s="67"/>
      <c r="N3" s="68"/>
      <c r="O3" s="66" t="s">
        <v>6</v>
      </c>
      <c r="P3" s="67"/>
      <c r="Q3" s="67"/>
      <c r="R3" s="67"/>
      <c r="S3" s="67"/>
      <c r="T3" s="68"/>
      <c r="U3" s="66" t="s">
        <v>0</v>
      </c>
      <c r="V3" s="67"/>
      <c r="W3" s="67"/>
      <c r="X3" s="67"/>
      <c r="Y3" s="67"/>
      <c r="Z3" s="68"/>
      <c r="AA3" s="98"/>
      <c r="AB3" s="99"/>
      <c r="AC3" s="99"/>
      <c r="AD3" s="99"/>
      <c r="AE3" s="99"/>
      <c r="AF3" s="100"/>
      <c r="AG3" s="101"/>
      <c r="AH3" s="78"/>
      <c r="AI3" s="78"/>
      <c r="AJ3" s="103"/>
      <c r="AK3" s="103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</row>
    <row r="4" spans="1:67" ht="70.5" customHeight="1" thickBot="1" x14ac:dyDescent="0.3">
      <c r="A4" s="79"/>
      <c r="B4" s="79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102"/>
      <c r="AH4" s="79"/>
      <c r="AI4" s="79"/>
      <c r="AJ4" s="104"/>
      <c r="AK4" s="10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</row>
    <row r="5" spans="1:67" ht="15.75" thickBot="1" x14ac:dyDescent="0.3">
      <c r="A5" s="25" t="s">
        <v>26</v>
      </c>
      <c r="B5" s="26">
        <v>699.28</v>
      </c>
      <c r="C5" s="72" t="s">
        <v>172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4"/>
      <c r="AG5" s="12">
        <f>SUM(H5,N5,T5,Z5,AF5)</f>
        <v>0</v>
      </c>
      <c r="AH5" s="13">
        <f>B5*83%</f>
        <v>580.40239999999994</v>
      </c>
      <c r="AI5" s="13">
        <f>AG5*5*17%</f>
        <v>0</v>
      </c>
      <c r="AJ5" s="14">
        <f>SUM(AH5:AI5)</f>
        <v>580.40239999999994</v>
      </c>
      <c r="AK5" s="17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BM5" s="27"/>
      <c r="BN5" s="27"/>
      <c r="BO5" s="27"/>
    </row>
    <row r="6" spans="1:67" ht="15.75" thickBot="1" x14ac:dyDescent="0.3">
      <c r="A6" s="28" t="s">
        <v>27</v>
      </c>
      <c r="B6" s="26">
        <v>593.55000000000007</v>
      </c>
      <c r="C6" s="7">
        <v>50</v>
      </c>
      <c r="D6" s="7">
        <v>50</v>
      </c>
      <c r="E6" s="7">
        <v>50</v>
      </c>
      <c r="F6" s="7">
        <v>50</v>
      </c>
      <c r="G6" s="7">
        <v>50</v>
      </c>
      <c r="H6" s="8">
        <f>AVERAGE(C6:G6)</f>
        <v>50</v>
      </c>
      <c r="I6" s="9">
        <v>35</v>
      </c>
      <c r="J6" s="9">
        <v>35</v>
      </c>
      <c r="K6" s="9">
        <v>35</v>
      </c>
      <c r="L6" s="9">
        <v>35</v>
      </c>
      <c r="M6" s="9">
        <v>35</v>
      </c>
      <c r="N6" s="10">
        <f>AVERAGE(I6:M6)</f>
        <v>35</v>
      </c>
      <c r="O6" s="9">
        <v>35</v>
      </c>
      <c r="P6" s="9">
        <v>35</v>
      </c>
      <c r="Q6" s="9">
        <v>35</v>
      </c>
      <c r="R6" s="9">
        <v>35</v>
      </c>
      <c r="S6" s="9">
        <v>35</v>
      </c>
      <c r="T6" s="10">
        <f>AVERAGE(O6:S6)</f>
        <v>35</v>
      </c>
      <c r="U6" s="9">
        <v>30</v>
      </c>
      <c r="V6" s="9">
        <v>30</v>
      </c>
      <c r="W6" s="9">
        <v>30</v>
      </c>
      <c r="X6" s="9">
        <v>30</v>
      </c>
      <c r="Y6" s="9">
        <v>30</v>
      </c>
      <c r="Z6" s="10">
        <f>AVERAGE(U6:Y6)</f>
        <v>30</v>
      </c>
      <c r="AA6" s="11">
        <v>50</v>
      </c>
      <c r="AB6" s="11">
        <v>50</v>
      </c>
      <c r="AC6" s="11">
        <v>50</v>
      </c>
      <c r="AD6" s="11">
        <v>50</v>
      </c>
      <c r="AE6" s="11">
        <v>50</v>
      </c>
      <c r="AF6" s="21">
        <f>AVERAGE(AA6:AE6)</f>
        <v>50</v>
      </c>
      <c r="AG6" s="12">
        <f>SUM(H6,N6,T6,Z6,AF6)</f>
        <v>200</v>
      </c>
      <c r="AH6" s="13">
        <f>B6*83%</f>
        <v>492.64650000000006</v>
      </c>
      <c r="AI6" s="13">
        <f>AG6*5*17%</f>
        <v>170</v>
      </c>
      <c r="AJ6" s="14">
        <f>SUM(AH6:AI6)</f>
        <v>662.64650000000006</v>
      </c>
      <c r="AK6" s="17">
        <v>1</v>
      </c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BM6" s="27"/>
      <c r="BN6" s="110"/>
      <c r="BO6" s="27"/>
    </row>
    <row r="7" spans="1:67" ht="15.75" thickBot="1" x14ac:dyDescent="0.3">
      <c r="A7" s="28" t="s">
        <v>28</v>
      </c>
      <c r="B7" s="29">
        <v>582.98</v>
      </c>
      <c r="C7" s="7">
        <v>50</v>
      </c>
      <c r="D7" s="7">
        <v>50</v>
      </c>
      <c r="E7" s="7">
        <v>50</v>
      </c>
      <c r="F7" s="7">
        <v>50</v>
      </c>
      <c r="G7" s="7">
        <v>50</v>
      </c>
      <c r="H7" s="8">
        <f>AVERAGE(C7:G7)</f>
        <v>50</v>
      </c>
      <c r="I7" s="9">
        <v>25</v>
      </c>
      <c r="J7" s="9">
        <v>25</v>
      </c>
      <c r="K7" s="9">
        <v>25</v>
      </c>
      <c r="L7" s="9">
        <v>25</v>
      </c>
      <c r="M7" s="9">
        <v>25</v>
      </c>
      <c r="N7" s="10">
        <f>AVERAGE(I7:M7)</f>
        <v>25</v>
      </c>
      <c r="O7" s="9">
        <v>25</v>
      </c>
      <c r="P7" s="9">
        <v>25</v>
      </c>
      <c r="Q7" s="9">
        <v>25</v>
      </c>
      <c r="R7" s="9">
        <v>25</v>
      </c>
      <c r="S7" s="9">
        <v>25</v>
      </c>
      <c r="T7" s="10">
        <f>AVERAGE(O7:S7)</f>
        <v>25</v>
      </c>
      <c r="U7" s="9">
        <v>20</v>
      </c>
      <c r="V7" s="9">
        <v>20</v>
      </c>
      <c r="W7" s="9">
        <v>20</v>
      </c>
      <c r="X7" s="9">
        <v>20</v>
      </c>
      <c r="Y7" s="9">
        <v>20</v>
      </c>
      <c r="Z7" s="10">
        <f>AVERAGE(U7:Y7)</f>
        <v>20</v>
      </c>
      <c r="AA7" s="11">
        <v>50</v>
      </c>
      <c r="AB7" s="11">
        <v>50</v>
      </c>
      <c r="AC7" s="11">
        <v>50</v>
      </c>
      <c r="AD7" s="11">
        <v>50</v>
      </c>
      <c r="AE7" s="11">
        <v>50</v>
      </c>
      <c r="AF7" s="21">
        <f>AVERAGE(AA7:AE7)</f>
        <v>50</v>
      </c>
      <c r="AG7" s="12">
        <f>SUM(H7,N7,T7,Z7,AF7)</f>
        <v>170</v>
      </c>
      <c r="AH7" s="13">
        <f>B7*83%</f>
        <v>483.8734</v>
      </c>
      <c r="AI7" s="13">
        <f>AG7*5*17%</f>
        <v>144.5</v>
      </c>
      <c r="AJ7" s="14">
        <f>SUM(AH7:AI7)</f>
        <v>628.37339999999995</v>
      </c>
      <c r="AK7" s="17">
        <v>3</v>
      </c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BM7" s="27"/>
      <c r="BN7" s="106"/>
      <c r="BO7" s="27"/>
    </row>
    <row r="8" spans="1:67" ht="15.75" thickBot="1" x14ac:dyDescent="0.3">
      <c r="A8" s="28" t="s">
        <v>29</v>
      </c>
      <c r="B8" s="29">
        <v>560.1</v>
      </c>
      <c r="C8" s="7">
        <v>50</v>
      </c>
      <c r="D8" s="7">
        <v>50</v>
      </c>
      <c r="E8" s="7">
        <v>50</v>
      </c>
      <c r="F8" s="7">
        <v>50</v>
      </c>
      <c r="G8" s="7">
        <v>50</v>
      </c>
      <c r="H8" s="8">
        <f>AVERAGE(C8:G8)</f>
        <v>50</v>
      </c>
      <c r="I8" s="9">
        <v>35</v>
      </c>
      <c r="J8" s="9">
        <v>35</v>
      </c>
      <c r="K8" s="9">
        <v>35</v>
      </c>
      <c r="L8" s="9">
        <v>35</v>
      </c>
      <c r="M8" s="9">
        <v>35</v>
      </c>
      <c r="N8" s="10">
        <f>AVERAGE(I8:M8)</f>
        <v>35</v>
      </c>
      <c r="O8" s="9">
        <v>35</v>
      </c>
      <c r="P8" s="9">
        <v>35</v>
      </c>
      <c r="Q8" s="9">
        <v>35</v>
      </c>
      <c r="R8" s="9">
        <v>35</v>
      </c>
      <c r="S8" s="9">
        <v>35</v>
      </c>
      <c r="T8" s="10">
        <f>AVERAGE(O8:S8)</f>
        <v>35</v>
      </c>
      <c r="U8" s="9">
        <v>30</v>
      </c>
      <c r="V8" s="9">
        <v>30</v>
      </c>
      <c r="W8" s="9">
        <v>30</v>
      </c>
      <c r="X8" s="9">
        <v>30</v>
      </c>
      <c r="Y8" s="9">
        <v>30</v>
      </c>
      <c r="Z8" s="10">
        <f>AVERAGE(U8:Y8)</f>
        <v>30</v>
      </c>
      <c r="AA8" s="11">
        <v>50</v>
      </c>
      <c r="AB8" s="11">
        <v>50</v>
      </c>
      <c r="AC8" s="11">
        <v>50</v>
      </c>
      <c r="AD8" s="11">
        <v>50</v>
      </c>
      <c r="AE8" s="11">
        <v>50</v>
      </c>
      <c r="AF8" s="21">
        <f>AVERAGE(AA8:AE8)</f>
        <v>50</v>
      </c>
      <c r="AG8" s="12">
        <f>SUM(H8,N8,T8,Z8,AF8)</f>
        <v>200</v>
      </c>
      <c r="AH8" s="13">
        <f>B8*83%</f>
        <v>464.88299999999998</v>
      </c>
      <c r="AI8" s="13">
        <f>AG8*5*17%</f>
        <v>170</v>
      </c>
      <c r="AJ8" s="14">
        <f>SUM(AH8:AI8)</f>
        <v>634.88300000000004</v>
      </c>
      <c r="AK8" s="17">
        <v>2</v>
      </c>
      <c r="BM8" s="27"/>
      <c r="BN8" s="111"/>
      <c r="BO8" s="27"/>
    </row>
    <row r="9" spans="1:67" ht="15.75" thickBot="1" x14ac:dyDescent="0.3">
      <c r="A9" s="25" t="s">
        <v>30</v>
      </c>
      <c r="B9" s="29">
        <v>538.42000000000007</v>
      </c>
      <c r="C9" s="7">
        <v>50</v>
      </c>
      <c r="D9" s="7">
        <v>50</v>
      </c>
      <c r="E9" s="7">
        <v>50</v>
      </c>
      <c r="F9" s="7">
        <v>50</v>
      </c>
      <c r="G9" s="7">
        <v>50</v>
      </c>
      <c r="H9" s="8">
        <f t="shared" ref="H9" si="0">AVERAGE(C9:G9)</f>
        <v>50</v>
      </c>
      <c r="I9" s="9">
        <v>25</v>
      </c>
      <c r="J9" s="9">
        <v>25</v>
      </c>
      <c r="K9" s="9">
        <v>25</v>
      </c>
      <c r="L9" s="9">
        <v>25</v>
      </c>
      <c r="M9" s="9">
        <v>25</v>
      </c>
      <c r="N9" s="10">
        <f t="shared" ref="N9" si="1">AVERAGE(I9:M9)</f>
        <v>25</v>
      </c>
      <c r="O9" s="9">
        <v>25</v>
      </c>
      <c r="P9" s="9">
        <v>25</v>
      </c>
      <c r="Q9" s="9">
        <v>25</v>
      </c>
      <c r="R9" s="9">
        <v>25</v>
      </c>
      <c r="S9" s="9">
        <v>25</v>
      </c>
      <c r="T9" s="10">
        <f t="shared" ref="T9" si="2">AVERAGE(O9:S9)</f>
        <v>25</v>
      </c>
      <c r="U9" s="9">
        <v>20</v>
      </c>
      <c r="V9" s="9">
        <v>20</v>
      </c>
      <c r="W9" s="9">
        <v>20</v>
      </c>
      <c r="X9" s="9">
        <v>20</v>
      </c>
      <c r="Y9" s="9">
        <v>20</v>
      </c>
      <c r="Z9" s="10">
        <f t="shared" ref="Z9" si="3">AVERAGE(U9:Y9)</f>
        <v>20</v>
      </c>
      <c r="AA9" s="11">
        <v>50</v>
      </c>
      <c r="AB9" s="11">
        <v>50</v>
      </c>
      <c r="AC9" s="11">
        <v>50</v>
      </c>
      <c r="AD9" s="11">
        <v>50</v>
      </c>
      <c r="AE9" s="11">
        <v>50</v>
      </c>
      <c r="AF9" s="21">
        <f t="shared" ref="AF9" si="4">AVERAGE(AA9:AE9)</f>
        <v>50</v>
      </c>
      <c r="AG9" s="12">
        <f t="shared" ref="AG9" si="5">SUM(H9,N9,T9,Z9,AF9)</f>
        <v>170</v>
      </c>
      <c r="AH9" s="40">
        <f t="shared" ref="AH9" si="6">B9*83%</f>
        <v>446.88860000000005</v>
      </c>
      <c r="AI9" s="13">
        <f t="shared" ref="AI9" si="7">AG9*5*17%</f>
        <v>144.5</v>
      </c>
      <c r="AJ9" s="14">
        <f t="shared" ref="AJ9" si="8">SUM(AH9:AI9)</f>
        <v>591.3886</v>
      </c>
      <c r="AK9" s="17">
        <v>4</v>
      </c>
    </row>
    <row r="10" spans="1:67" ht="15.75" thickBot="1" x14ac:dyDescent="0.3">
      <c r="A10" s="25" t="s">
        <v>31</v>
      </c>
      <c r="B10" s="29">
        <v>461.3</v>
      </c>
      <c r="C10" s="7">
        <v>42</v>
      </c>
      <c r="D10" s="7">
        <v>42</v>
      </c>
      <c r="E10" s="7">
        <v>42</v>
      </c>
      <c r="F10" s="7">
        <v>42</v>
      </c>
      <c r="G10" s="7">
        <v>42</v>
      </c>
      <c r="H10" s="8">
        <f t="shared" ref="H10" si="9">AVERAGE(C10:G10)</f>
        <v>42</v>
      </c>
      <c r="I10" s="9">
        <v>35</v>
      </c>
      <c r="J10" s="9">
        <v>35</v>
      </c>
      <c r="K10" s="9">
        <v>35</v>
      </c>
      <c r="L10" s="9">
        <v>35</v>
      </c>
      <c r="M10" s="9">
        <v>35</v>
      </c>
      <c r="N10" s="10">
        <f t="shared" ref="N10" si="10">AVERAGE(I10:M10)</f>
        <v>35</v>
      </c>
      <c r="O10" s="9">
        <v>35</v>
      </c>
      <c r="P10" s="9">
        <v>35</v>
      </c>
      <c r="Q10" s="9">
        <v>35</v>
      </c>
      <c r="R10" s="9">
        <v>35</v>
      </c>
      <c r="S10" s="9">
        <v>35</v>
      </c>
      <c r="T10" s="10">
        <f t="shared" ref="T10" si="11">AVERAGE(O10:S10)</f>
        <v>35</v>
      </c>
      <c r="U10" s="9">
        <v>30</v>
      </c>
      <c r="V10" s="9">
        <v>30</v>
      </c>
      <c r="W10" s="9">
        <v>30</v>
      </c>
      <c r="X10" s="9">
        <v>30</v>
      </c>
      <c r="Y10" s="9">
        <v>30</v>
      </c>
      <c r="Z10" s="10">
        <f t="shared" ref="Z10" si="12">AVERAGE(U10:Y10)</f>
        <v>30</v>
      </c>
      <c r="AA10" s="11">
        <v>50</v>
      </c>
      <c r="AB10" s="11">
        <v>50</v>
      </c>
      <c r="AC10" s="11">
        <v>50</v>
      </c>
      <c r="AD10" s="11">
        <v>50</v>
      </c>
      <c r="AE10" s="11">
        <v>50</v>
      </c>
      <c r="AF10" s="21">
        <f t="shared" ref="AF10" si="13">AVERAGE(AA10:AE10)</f>
        <v>50</v>
      </c>
      <c r="AG10" s="12">
        <f t="shared" ref="AG10" si="14">SUM(H10,N10,T10,Z10,AF10)</f>
        <v>192</v>
      </c>
      <c r="AH10" s="40">
        <f t="shared" ref="AH10" si="15">B10*83%</f>
        <v>382.87900000000002</v>
      </c>
      <c r="AI10" s="13">
        <f t="shared" ref="AI10" si="16">AG10*5*17%</f>
        <v>163.20000000000002</v>
      </c>
      <c r="AJ10" s="14">
        <f t="shared" ref="AJ10" si="17">SUM(AH10:AI10)</f>
        <v>546.07900000000006</v>
      </c>
      <c r="AK10" s="17">
        <v>6</v>
      </c>
    </row>
    <row r="11" spans="1:67" ht="15.75" thickBot="1" x14ac:dyDescent="0.3">
      <c r="A11" s="25" t="s">
        <v>32</v>
      </c>
      <c r="B11" s="29">
        <v>457.93</v>
      </c>
      <c r="C11" s="7">
        <v>50</v>
      </c>
      <c r="D11" s="7">
        <v>50</v>
      </c>
      <c r="E11" s="7">
        <v>50</v>
      </c>
      <c r="F11" s="7">
        <v>50</v>
      </c>
      <c r="G11" s="7">
        <v>50</v>
      </c>
      <c r="H11" s="8">
        <f t="shared" ref="H11:H34" si="18">AVERAGE(C11:G11)</f>
        <v>50</v>
      </c>
      <c r="I11" s="9">
        <v>35</v>
      </c>
      <c r="J11" s="9">
        <v>35</v>
      </c>
      <c r="K11" s="9">
        <v>35</v>
      </c>
      <c r="L11" s="9">
        <v>35</v>
      </c>
      <c r="M11" s="9">
        <v>35</v>
      </c>
      <c r="N11" s="10">
        <f t="shared" ref="N11:N34" si="19">AVERAGE(I11:M11)</f>
        <v>35</v>
      </c>
      <c r="O11" s="9">
        <v>35</v>
      </c>
      <c r="P11" s="9">
        <v>35</v>
      </c>
      <c r="Q11" s="9">
        <v>35</v>
      </c>
      <c r="R11" s="9">
        <v>35</v>
      </c>
      <c r="S11" s="9">
        <v>35</v>
      </c>
      <c r="T11" s="10">
        <f t="shared" ref="T11:T34" si="20">AVERAGE(O11:S11)</f>
        <v>35</v>
      </c>
      <c r="U11" s="9">
        <v>30</v>
      </c>
      <c r="V11" s="9">
        <v>30</v>
      </c>
      <c r="W11" s="9">
        <v>30</v>
      </c>
      <c r="X11" s="9">
        <v>30</v>
      </c>
      <c r="Y11" s="9">
        <v>30</v>
      </c>
      <c r="Z11" s="10">
        <f t="shared" ref="Z11:Z34" si="21">AVERAGE(U11:Y11)</f>
        <v>30</v>
      </c>
      <c r="AA11" s="11">
        <v>50</v>
      </c>
      <c r="AB11" s="11">
        <v>50</v>
      </c>
      <c r="AC11" s="11">
        <v>50</v>
      </c>
      <c r="AD11" s="11">
        <v>50</v>
      </c>
      <c r="AE11" s="11">
        <v>50</v>
      </c>
      <c r="AF11" s="21">
        <f t="shared" ref="AF11:AF34" si="22">AVERAGE(AA11:AE11)</f>
        <v>50</v>
      </c>
      <c r="AG11" s="12">
        <f t="shared" ref="AG11:AG34" si="23">SUM(H11,N11,T11,Z11,AF11)</f>
        <v>200</v>
      </c>
      <c r="AH11" s="13">
        <f t="shared" ref="AH11:AH34" si="24">B11*83%</f>
        <v>380.08189999999996</v>
      </c>
      <c r="AI11" s="13">
        <f t="shared" ref="AI11:AI34" si="25">AG11*5*17%</f>
        <v>170</v>
      </c>
      <c r="AJ11" s="14">
        <f t="shared" ref="AJ11:AJ34" si="26">SUM(AH11:AI11)</f>
        <v>550.08189999999991</v>
      </c>
      <c r="AK11" s="17">
        <v>5</v>
      </c>
    </row>
    <row r="12" spans="1:67" ht="15.75" thickBot="1" x14ac:dyDescent="0.3">
      <c r="A12" s="25" t="s">
        <v>33</v>
      </c>
      <c r="B12" s="29">
        <v>423.78999999999996</v>
      </c>
      <c r="C12" s="7">
        <v>50</v>
      </c>
      <c r="D12" s="7">
        <v>50</v>
      </c>
      <c r="E12" s="7">
        <v>50</v>
      </c>
      <c r="F12" s="7">
        <v>50</v>
      </c>
      <c r="G12" s="7">
        <v>50</v>
      </c>
      <c r="H12" s="8">
        <f t="shared" si="18"/>
        <v>50</v>
      </c>
      <c r="I12" s="9">
        <v>35</v>
      </c>
      <c r="J12" s="9">
        <v>35</v>
      </c>
      <c r="K12" s="9">
        <v>35</v>
      </c>
      <c r="L12" s="9">
        <v>35</v>
      </c>
      <c r="M12" s="9">
        <v>35</v>
      </c>
      <c r="N12" s="10">
        <f t="shared" si="19"/>
        <v>35</v>
      </c>
      <c r="O12" s="9">
        <v>35</v>
      </c>
      <c r="P12" s="9">
        <v>35</v>
      </c>
      <c r="Q12" s="9">
        <v>35</v>
      </c>
      <c r="R12" s="9">
        <v>35</v>
      </c>
      <c r="S12" s="9">
        <v>35</v>
      </c>
      <c r="T12" s="10">
        <f t="shared" si="20"/>
        <v>35</v>
      </c>
      <c r="U12" s="9">
        <v>30</v>
      </c>
      <c r="V12" s="9">
        <v>30</v>
      </c>
      <c r="W12" s="9">
        <v>30</v>
      </c>
      <c r="X12" s="9">
        <v>30</v>
      </c>
      <c r="Y12" s="9">
        <v>30</v>
      </c>
      <c r="Z12" s="10">
        <f t="shared" si="21"/>
        <v>30</v>
      </c>
      <c r="AA12" s="11">
        <v>50</v>
      </c>
      <c r="AB12" s="11">
        <v>50</v>
      </c>
      <c r="AC12" s="11">
        <v>50</v>
      </c>
      <c r="AD12" s="11">
        <v>50</v>
      </c>
      <c r="AE12" s="11">
        <v>50</v>
      </c>
      <c r="AF12" s="21">
        <f t="shared" si="22"/>
        <v>50</v>
      </c>
      <c r="AG12" s="12">
        <f t="shared" si="23"/>
        <v>200</v>
      </c>
      <c r="AH12" s="40">
        <f t="shared" si="24"/>
        <v>351.74569999999994</v>
      </c>
      <c r="AI12" s="13">
        <f t="shared" si="25"/>
        <v>170</v>
      </c>
      <c r="AJ12" s="14">
        <f t="shared" si="26"/>
        <v>521.74569999999994</v>
      </c>
      <c r="AK12" s="17">
        <v>7</v>
      </c>
    </row>
    <row r="13" spans="1:67" ht="15.75" thickBot="1" x14ac:dyDescent="0.3">
      <c r="A13" s="25" t="s">
        <v>34</v>
      </c>
      <c r="B13" s="29">
        <v>398.89</v>
      </c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8">
        <f t="shared" si="18"/>
        <v>50</v>
      </c>
      <c r="I13" s="9">
        <v>35</v>
      </c>
      <c r="J13" s="9">
        <v>35</v>
      </c>
      <c r="K13" s="9">
        <v>35</v>
      </c>
      <c r="L13" s="9">
        <v>35</v>
      </c>
      <c r="M13" s="9">
        <v>35</v>
      </c>
      <c r="N13" s="10">
        <f t="shared" si="19"/>
        <v>35</v>
      </c>
      <c r="O13" s="9">
        <v>35</v>
      </c>
      <c r="P13" s="9">
        <v>35</v>
      </c>
      <c r="Q13" s="9">
        <v>35</v>
      </c>
      <c r="R13" s="9">
        <v>35</v>
      </c>
      <c r="S13" s="9">
        <v>35</v>
      </c>
      <c r="T13" s="10">
        <f t="shared" si="20"/>
        <v>35</v>
      </c>
      <c r="U13" s="9">
        <v>30</v>
      </c>
      <c r="V13" s="9">
        <v>30</v>
      </c>
      <c r="W13" s="9">
        <v>30</v>
      </c>
      <c r="X13" s="9">
        <v>30</v>
      </c>
      <c r="Y13" s="9">
        <v>30</v>
      </c>
      <c r="Z13" s="10">
        <f t="shared" si="21"/>
        <v>30</v>
      </c>
      <c r="AA13" s="11">
        <v>50</v>
      </c>
      <c r="AB13" s="11">
        <v>50</v>
      </c>
      <c r="AC13" s="11">
        <v>50</v>
      </c>
      <c r="AD13" s="11">
        <v>50</v>
      </c>
      <c r="AE13" s="11">
        <v>50</v>
      </c>
      <c r="AF13" s="21">
        <f t="shared" si="22"/>
        <v>50</v>
      </c>
      <c r="AG13" s="12">
        <f t="shared" si="23"/>
        <v>200</v>
      </c>
      <c r="AH13" s="13">
        <f t="shared" si="24"/>
        <v>331.07869999999997</v>
      </c>
      <c r="AI13" s="13">
        <f t="shared" si="25"/>
        <v>170</v>
      </c>
      <c r="AJ13" s="14">
        <f t="shared" si="26"/>
        <v>501.07869999999997</v>
      </c>
      <c r="AK13" s="17">
        <v>8</v>
      </c>
    </row>
    <row r="14" spans="1:67" ht="15.75" thickBot="1" x14ac:dyDescent="0.3">
      <c r="A14" s="25" t="s">
        <v>35</v>
      </c>
      <c r="B14" s="29">
        <v>384.03999999999996</v>
      </c>
      <c r="C14" s="72" t="s">
        <v>172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4"/>
      <c r="AG14" s="12">
        <f t="shared" si="23"/>
        <v>0</v>
      </c>
      <c r="AH14" s="13">
        <f t="shared" si="24"/>
        <v>318.75319999999994</v>
      </c>
      <c r="AI14" s="13">
        <f t="shared" si="25"/>
        <v>0</v>
      </c>
      <c r="AJ14" s="14">
        <f t="shared" si="26"/>
        <v>318.75319999999994</v>
      </c>
      <c r="AK14" s="17"/>
    </row>
    <row r="15" spans="1:67" ht="15.75" thickBot="1" x14ac:dyDescent="0.3">
      <c r="A15" s="25" t="s">
        <v>36</v>
      </c>
      <c r="B15" s="29">
        <v>380.26</v>
      </c>
      <c r="C15" s="7">
        <v>38</v>
      </c>
      <c r="D15" s="7">
        <v>38</v>
      </c>
      <c r="E15" s="7">
        <v>38</v>
      </c>
      <c r="F15" s="7">
        <v>38</v>
      </c>
      <c r="G15" s="7">
        <v>38</v>
      </c>
      <c r="H15" s="8">
        <f t="shared" si="18"/>
        <v>38</v>
      </c>
      <c r="I15" s="9">
        <v>35</v>
      </c>
      <c r="J15" s="9">
        <v>35</v>
      </c>
      <c r="K15" s="9">
        <v>35</v>
      </c>
      <c r="L15" s="9">
        <v>35</v>
      </c>
      <c r="M15" s="9">
        <v>35</v>
      </c>
      <c r="N15" s="10">
        <f t="shared" si="19"/>
        <v>35</v>
      </c>
      <c r="O15" s="9">
        <v>35</v>
      </c>
      <c r="P15" s="9">
        <v>35</v>
      </c>
      <c r="Q15" s="9">
        <v>35</v>
      </c>
      <c r="R15" s="9">
        <v>35</v>
      </c>
      <c r="S15" s="9">
        <v>35</v>
      </c>
      <c r="T15" s="10">
        <f t="shared" si="20"/>
        <v>35</v>
      </c>
      <c r="U15" s="9">
        <v>30</v>
      </c>
      <c r="V15" s="9">
        <v>30</v>
      </c>
      <c r="W15" s="9">
        <v>30</v>
      </c>
      <c r="X15" s="9">
        <v>30</v>
      </c>
      <c r="Y15" s="9">
        <v>30</v>
      </c>
      <c r="Z15" s="10">
        <f t="shared" si="21"/>
        <v>30</v>
      </c>
      <c r="AA15" s="11">
        <v>50</v>
      </c>
      <c r="AB15" s="11">
        <v>50</v>
      </c>
      <c r="AC15" s="11">
        <v>50</v>
      </c>
      <c r="AD15" s="11">
        <v>50</v>
      </c>
      <c r="AE15" s="11">
        <v>50</v>
      </c>
      <c r="AF15" s="21">
        <f t="shared" si="22"/>
        <v>50</v>
      </c>
      <c r="AG15" s="12">
        <f t="shared" si="23"/>
        <v>188</v>
      </c>
      <c r="AH15" s="13">
        <f t="shared" si="24"/>
        <v>315.61579999999998</v>
      </c>
      <c r="AI15" s="13">
        <f t="shared" si="25"/>
        <v>159.80000000000001</v>
      </c>
      <c r="AJ15" s="14">
        <f t="shared" si="26"/>
        <v>475.41579999999999</v>
      </c>
      <c r="AK15" s="17">
        <v>10</v>
      </c>
    </row>
    <row r="16" spans="1:67" ht="15.75" thickBot="1" x14ac:dyDescent="0.3">
      <c r="A16" s="25" t="s">
        <v>37</v>
      </c>
      <c r="B16" s="29">
        <v>376.06</v>
      </c>
      <c r="C16" s="7">
        <v>43.5</v>
      </c>
      <c r="D16" s="7">
        <v>43.5</v>
      </c>
      <c r="E16" s="7">
        <v>43.5</v>
      </c>
      <c r="F16" s="7">
        <v>43.5</v>
      </c>
      <c r="G16" s="7">
        <v>43.5</v>
      </c>
      <c r="H16" s="8">
        <f t="shared" si="18"/>
        <v>43.5</v>
      </c>
      <c r="I16" s="9">
        <v>35</v>
      </c>
      <c r="J16" s="9">
        <v>35</v>
      </c>
      <c r="K16" s="9">
        <v>35</v>
      </c>
      <c r="L16" s="9">
        <v>35</v>
      </c>
      <c r="M16" s="9">
        <v>35</v>
      </c>
      <c r="N16" s="10">
        <f t="shared" si="19"/>
        <v>35</v>
      </c>
      <c r="O16" s="9">
        <v>35</v>
      </c>
      <c r="P16" s="9">
        <v>35</v>
      </c>
      <c r="Q16" s="9">
        <v>35</v>
      </c>
      <c r="R16" s="9">
        <v>35</v>
      </c>
      <c r="S16" s="9">
        <v>35</v>
      </c>
      <c r="T16" s="10">
        <f t="shared" si="20"/>
        <v>35</v>
      </c>
      <c r="U16" s="9">
        <v>30</v>
      </c>
      <c r="V16" s="9">
        <v>30</v>
      </c>
      <c r="W16" s="9">
        <v>30</v>
      </c>
      <c r="X16" s="9">
        <v>30</v>
      </c>
      <c r="Y16" s="9">
        <v>30</v>
      </c>
      <c r="Z16" s="10">
        <f t="shared" si="21"/>
        <v>30</v>
      </c>
      <c r="AA16" s="11">
        <v>50</v>
      </c>
      <c r="AB16" s="11">
        <v>50</v>
      </c>
      <c r="AC16" s="11">
        <v>50</v>
      </c>
      <c r="AD16" s="11">
        <v>50</v>
      </c>
      <c r="AE16" s="11">
        <v>50</v>
      </c>
      <c r="AF16" s="21">
        <f t="shared" si="22"/>
        <v>50</v>
      </c>
      <c r="AG16" s="12">
        <f t="shared" si="23"/>
        <v>193.5</v>
      </c>
      <c r="AH16" s="13">
        <f t="shared" si="24"/>
        <v>312.12979999999999</v>
      </c>
      <c r="AI16" s="13">
        <f t="shared" si="25"/>
        <v>164.47500000000002</v>
      </c>
      <c r="AJ16" s="14">
        <f t="shared" si="26"/>
        <v>476.60480000000001</v>
      </c>
      <c r="AK16" s="17">
        <v>9</v>
      </c>
    </row>
    <row r="17" spans="1:37" ht="15.75" thickBot="1" x14ac:dyDescent="0.3">
      <c r="A17" s="25" t="s">
        <v>38</v>
      </c>
      <c r="B17" s="29">
        <v>366.66</v>
      </c>
      <c r="C17" s="7">
        <v>35</v>
      </c>
      <c r="D17" s="7">
        <v>35</v>
      </c>
      <c r="E17" s="7">
        <v>35</v>
      </c>
      <c r="F17" s="7">
        <v>35</v>
      </c>
      <c r="G17" s="7">
        <v>35</v>
      </c>
      <c r="H17" s="8">
        <f t="shared" si="18"/>
        <v>35</v>
      </c>
      <c r="I17" s="9">
        <v>30</v>
      </c>
      <c r="J17" s="9">
        <v>30</v>
      </c>
      <c r="K17" s="9">
        <v>30</v>
      </c>
      <c r="L17" s="9">
        <v>30</v>
      </c>
      <c r="M17" s="9">
        <v>30</v>
      </c>
      <c r="N17" s="10">
        <f t="shared" si="19"/>
        <v>30</v>
      </c>
      <c r="O17" s="9">
        <v>30</v>
      </c>
      <c r="P17" s="9">
        <v>30</v>
      </c>
      <c r="Q17" s="9">
        <v>30</v>
      </c>
      <c r="R17" s="9">
        <v>30</v>
      </c>
      <c r="S17" s="9">
        <v>30</v>
      </c>
      <c r="T17" s="10">
        <f t="shared" si="20"/>
        <v>30</v>
      </c>
      <c r="U17" s="9">
        <v>25</v>
      </c>
      <c r="V17" s="9">
        <v>25</v>
      </c>
      <c r="W17" s="9">
        <v>25</v>
      </c>
      <c r="X17" s="9">
        <v>25</v>
      </c>
      <c r="Y17" s="9">
        <v>25</v>
      </c>
      <c r="Z17" s="10">
        <f t="shared" si="21"/>
        <v>25</v>
      </c>
      <c r="AA17" s="11">
        <v>50</v>
      </c>
      <c r="AB17" s="11">
        <v>50</v>
      </c>
      <c r="AC17" s="11">
        <v>50</v>
      </c>
      <c r="AD17" s="11">
        <v>50</v>
      </c>
      <c r="AE17" s="11">
        <v>50</v>
      </c>
      <c r="AF17" s="21">
        <f t="shared" si="22"/>
        <v>50</v>
      </c>
      <c r="AG17" s="12">
        <f t="shared" si="23"/>
        <v>170</v>
      </c>
      <c r="AH17" s="13">
        <f t="shared" si="24"/>
        <v>304.32780000000002</v>
      </c>
      <c r="AI17" s="13">
        <f t="shared" si="25"/>
        <v>144.5</v>
      </c>
      <c r="AJ17" s="14">
        <f t="shared" si="26"/>
        <v>448.82780000000002</v>
      </c>
      <c r="AK17" s="17">
        <v>13</v>
      </c>
    </row>
    <row r="18" spans="1:37" ht="15.75" thickBot="1" x14ac:dyDescent="0.3">
      <c r="A18" s="25" t="s">
        <v>39</v>
      </c>
      <c r="B18" s="29">
        <v>352.71999999999997</v>
      </c>
      <c r="C18" s="7">
        <v>50</v>
      </c>
      <c r="D18" s="7">
        <v>50</v>
      </c>
      <c r="E18" s="7">
        <v>50</v>
      </c>
      <c r="F18" s="7">
        <v>50</v>
      </c>
      <c r="G18" s="7">
        <v>50</v>
      </c>
      <c r="H18" s="8">
        <f t="shared" si="18"/>
        <v>50</v>
      </c>
      <c r="I18" s="9">
        <v>25</v>
      </c>
      <c r="J18" s="9">
        <v>25</v>
      </c>
      <c r="K18" s="9">
        <v>25</v>
      </c>
      <c r="L18" s="9">
        <v>25</v>
      </c>
      <c r="M18" s="9">
        <v>25</v>
      </c>
      <c r="N18" s="10">
        <f t="shared" si="19"/>
        <v>25</v>
      </c>
      <c r="O18" s="9">
        <v>25</v>
      </c>
      <c r="P18" s="9">
        <v>25</v>
      </c>
      <c r="Q18" s="9">
        <v>25</v>
      </c>
      <c r="R18" s="9">
        <v>25</v>
      </c>
      <c r="S18" s="9">
        <v>25</v>
      </c>
      <c r="T18" s="10">
        <f t="shared" si="20"/>
        <v>25</v>
      </c>
      <c r="U18" s="9">
        <v>20</v>
      </c>
      <c r="V18" s="9">
        <v>20</v>
      </c>
      <c r="W18" s="9">
        <v>20</v>
      </c>
      <c r="X18" s="9">
        <v>20</v>
      </c>
      <c r="Y18" s="9">
        <v>20</v>
      </c>
      <c r="Z18" s="10">
        <f t="shared" si="21"/>
        <v>20</v>
      </c>
      <c r="AA18" s="11">
        <v>30</v>
      </c>
      <c r="AB18" s="11">
        <v>30</v>
      </c>
      <c r="AC18" s="11">
        <v>30</v>
      </c>
      <c r="AD18" s="11">
        <v>30</v>
      </c>
      <c r="AE18" s="11">
        <v>30</v>
      </c>
      <c r="AF18" s="21">
        <f t="shared" si="22"/>
        <v>30</v>
      </c>
      <c r="AG18" s="12">
        <f t="shared" si="23"/>
        <v>150</v>
      </c>
      <c r="AH18" s="13">
        <f t="shared" si="24"/>
        <v>292.75759999999997</v>
      </c>
      <c r="AI18" s="13">
        <f t="shared" si="25"/>
        <v>127.50000000000001</v>
      </c>
      <c r="AJ18" s="14">
        <f t="shared" si="26"/>
        <v>420.25759999999997</v>
      </c>
      <c r="AK18" s="17">
        <v>20</v>
      </c>
    </row>
    <row r="19" spans="1:37" ht="15.75" thickBot="1" x14ac:dyDescent="0.3">
      <c r="A19" s="25" t="s">
        <v>40</v>
      </c>
      <c r="B19" s="29">
        <v>351.53999999999996</v>
      </c>
      <c r="C19" s="7">
        <v>33</v>
      </c>
      <c r="D19" s="7">
        <v>33</v>
      </c>
      <c r="E19" s="7">
        <v>33</v>
      </c>
      <c r="F19" s="7">
        <v>33</v>
      </c>
      <c r="G19" s="7">
        <v>33</v>
      </c>
      <c r="H19" s="8">
        <f t="shared" si="18"/>
        <v>33</v>
      </c>
      <c r="I19" s="9">
        <v>35</v>
      </c>
      <c r="J19" s="9">
        <v>35</v>
      </c>
      <c r="K19" s="9">
        <v>35</v>
      </c>
      <c r="L19" s="9">
        <v>35</v>
      </c>
      <c r="M19" s="9">
        <v>35</v>
      </c>
      <c r="N19" s="10">
        <f t="shared" si="19"/>
        <v>35</v>
      </c>
      <c r="O19" s="9">
        <v>35</v>
      </c>
      <c r="P19" s="9">
        <v>35</v>
      </c>
      <c r="Q19" s="9">
        <v>35</v>
      </c>
      <c r="R19" s="9">
        <v>35</v>
      </c>
      <c r="S19" s="9">
        <v>35</v>
      </c>
      <c r="T19" s="10">
        <f t="shared" si="20"/>
        <v>35</v>
      </c>
      <c r="U19" s="9">
        <v>30</v>
      </c>
      <c r="V19" s="9">
        <v>30</v>
      </c>
      <c r="W19" s="9">
        <v>30</v>
      </c>
      <c r="X19" s="9">
        <v>30</v>
      </c>
      <c r="Y19" s="9">
        <v>30</v>
      </c>
      <c r="Z19" s="10">
        <f t="shared" si="21"/>
        <v>30</v>
      </c>
      <c r="AA19" s="11">
        <v>50</v>
      </c>
      <c r="AB19" s="11">
        <v>50</v>
      </c>
      <c r="AC19" s="11">
        <v>50</v>
      </c>
      <c r="AD19" s="11">
        <v>50</v>
      </c>
      <c r="AE19" s="11">
        <v>50</v>
      </c>
      <c r="AF19" s="21">
        <f t="shared" si="22"/>
        <v>50</v>
      </c>
      <c r="AG19" s="12">
        <f t="shared" si="23"/>
        <v>183</v>
      </c>
      <c r="AH19" s="13">
        <f t="shared" si="24"/>
        <v>291.77819999999997</v>
      </c>
      <c r="AI19" s="13">
        <f t="shared" si="25"/>
        <v>155.55000000000001</v>
      </c>
      <c r="AJ19" s="14">
        <f t="shared" si="26"/>
        <v>447.32819999999998</v>
      </c>
      <c r="AK19" s="17">
        <v>14</v>
      </c>
    </row>
    <row r="20" spans="1:37" ht="15.75" thickBot="1" x14ac:dyDescent="0.3">
      <c r="A20" s="25" t="s">
        <v>41</v>
      </c>
      <c r="B20" s="29">
        <v>349.90000000000003</v>
      </c>
      <c r="C20" s="7">
        <v>39.1</v>
      </c>
      <c r="D20" s="7">
        <v>39.1</v>
      </c>
      <c r="E20" s="7">
        <v>39.1</v>
      </c>
      <c r="F20" s="7">
        <v>39.1</v>
      </c>
      <c r="G20" s="7">
        <v>39.1</v>
      </c>
      <c r="H20" s="8">
        <f t="shared" si="18"/>
        <v>39.1</v>
      </c>
      <c r="I20" s="9">
        <v>25</v>
      </c>
      <c r="J20" s="9">
        <v>25</v>
      </c>
      <c r="K20" s="9">
        <v>25</v>
      </c>
      <c r="L20" s="9">
        <v>25</v>
      </c>
      <c r="M20" s="9">
        <v>25</v>
      </c>
      <c r="N20" s="10">
        <f t="shared" si="19"/>
        <v>25</v>
      </c>
      <c r="O20" s="9">
        <v>25</v>
      </c>
      <c r="P20" s="9">
        <v>25</v>
      </c>
      <c r="Q20" s="9">
        <v>25</v>
      </c>
      <c r="R20" s="9">
        <v>25</v>
      </c>
      <c r="S20" s="9">
        <v>25</v>
      </c>
      <c r="T20" s="10">
        <f t="shared" si="20"/>
        <v>25</v>
      </c>
      <c r="U20" s="9">
        <v>20</v>
      </c>
      <c r="V20" s="9">
        <v>20</v>
      </c>
      <c r="W20" s="9">
        <v>20</v>
      </c>
      <c r="X20" s="9">
        <v>20</v>
      </c>
      <c r="Y20" s="9">
        <v>20</v>
      </c>
      <c r="Z20" s="10">
        <f t="shared" si="21"/>
        <v>20</v>
      </c>
      <c r="AA20" s="11">
        <v>50</v>
      </c>
      <c r="AB20" s="11">
        <v>50</v>
      </c>
      <c r="AC20" s="11">
        <v>50</v>
      </c>
      <c r="AD20" s="11">
        <v>50</v>
      </c>
      <c r="AE20" s="11">
        <v>50</v>
      </c>
      <c r="AF20" s="21">
        <f t="shared" si="22"/>
        <v>50</v>
      </c>
      <c r="AG20" s="12">
        <f t="shared" si="23"/>
        <v>159.1</v>
      </c>
      <c r="AH20" s="13">
        <f t="shared" si="24"/>
        <v>290.41700000000003</v>
      </c>
      <c r="AI20" s="13">
        <f t="shared" si="25"/>
        <v>135.23500000000001</v>
      </c>
      <c r="AJ20" s="14">
        <f t="shared" si="26"/>
        <v>425.65200000000004</v>
      </c>
      <c r="AK20" s="17">
        <v>19</v>
      </c>
    </row>
    <row r="21" spans="1:37" ht="15.75" thickBot="1" x14ac:dyDescent="0.3">
      <c r="A21" s="25" t="s">
        <v>42</v>
      </c>
      <c r="B21" s="29">
        <v>345.61</v>
      </c>
      <c r="C21" s="7">
        <v>42</v>
      </c>
      <c r="D21" s="7">
        <v>42</v>
      </c>
      <c r="E21" s="7">
        <v>42</v>
      </c>
      <c r="F21" s="7">
        <v>42</v>
      </c>
      <c r="G21" s="7">
        <v>42</v>
      </c>
      <c r="H21" s="8">
        <f t="shared" si="18"/>
        <v>42</v>
      </c>
      <c r="I21" s="9">
        <v>35</v>
      </c>
      <c r="J21" s="9">
        <v>35</v>
      </c>
      <c r="K21" s="9">
        <v>35</v>
      </c>
      <c r="L21" s="9">
        <v>35</v>
      </c>
      <c r="M21" s="9">
        <v>35</v>
      </c>
      <c r="N21" s="10">
        <f t="shared" si="19"/>
        <v>35</v>
      </c>
      <c r="O21" s="9">
        <v>35</v>
      </c>
      <c r="P21" s="9">
        <v>35</v>
      </c>
      <c r="Q21" s="9">
        <v>35</v>
      </c>
      <c r="R21" s="9">
        <v>35</v>
      </c>
      <c r="S21" s="9">
        <v>35</v>
      </c>
      <c r="T21" s="10">
        <f t="shared" si="20"/>
        <v>35</v>
      </c>
      <c r="U21" s="9">
        <v>30</v>
      </c>
      <c r="V21" s="9">
        <v>30</v>
      </c>
      <c r="W21" s="9">
        <v>30</v>
      </c>
      <c r="X21" s="9">
        <v>30</v>
      </c>
      <c r="Y21" s="9">
        <v>30</v>
      </c>
      <c r="Z21" s="10">
        <f t="shared" si="21"/>
        <v>30</v>
      </c>
      <c r="AA21" s="11">
        <v>50</v>
      </c>
      <c r="AB21" s="11">
        <v>50</v>
      </c>
      <c r="AC21" s="11">
        <v>50</v>
      </c>
      <c r="AD21" s="11">
        <v>50</v>
      </c>
      <c r="AE21" s="11">
        <v>50</v>
      </c>
      <c r="AF21" s="21">
        <f t="shared" si="22"/>
        <v>50</v>
      </c>
      <c r="AG21" s="12">
        <f t="shared" si="23"/>
        <v>192</v>
      </c>
      <c r="AH21" s="13">
        <f t="shared" si="24"/>
        <v>286.85629999999998</v>
      </c>
      <c r="AI21" s="13">
        <f t="shared" si="25"/>
        <v>163.20000000000002</v>
      </c>
      <c r="AJ21" s="14">
        <f t="shared" si="26"/>
        <v>450.05629999999996</v>
      </c>
      <c r="AK21" s="17">
        <v>12</v>
      </c>
    </row>
    <row r="22" spans="1:37" ht="15.75" thickBot="1" x14ac:dyDescent="0.3">
      <c r="A22" s="25" t="s">
        <v>43</v>
      </c>
      <c r="B22" s="29">
        <v>342.26</v>
      </c>
      <c r="C22" s="7">
        <v>47</v>
      </c>
      <c r="D22" s="7">
        <v>47</v>
      </c>
      <c r="E22" s="7">
        <v>47</v>
      </c>
      <c r="F22" s="7">
        <v>47</v>
      </c>
      <c r="G22" s="7">
        <v>47</v>
      </c>
      <c r="H22" s="8">
        <f t="shared" si="18"/>
        <v>47</v>
      </c>
      <c r="I22" s="9">
        <v>35</v>
      </c>
      <c r="J22" s="9">
        <v>35</v>
      </c>
      <c r="K22" s="9">
        <v>35</v>
      </c>
      <c r="L22" s="9">
        <v>35</v>
      </c>
      <c r="M22" s="9">
        <v>35</v>
      </c>
      <c r="N22" s="10">
        <f t="shared" si="19"/>
        <v>35</v>
      </c>
      <c r="O22" s="9">
        <v>35</v>
      </c>
      <c r="P22" s="9">
        <v>35</v>
      </c>
      <c r="Q22" s="9">
        <v>35</v>
      </c>
      <c r="R22" s="9">
        <v>35</v>
      </c>
      <c r="S22" s="9">
        <v>35</v>
      </c>
      <c r="T22" s="10">
        <f t="shared" si="20"/>
        <v>35</v>
      </c>
      <c r="U22" s="9">
        <v>30</v>
      </c>
      <c r="V22" s="9">
        <v>30</v>
      </c>
      <c r="W22" s="9">
        <v>30</v>
      </c>
      <c r="X22" s="9">
        <v>30</v>
      </c>
      <c r="Y22" s="9">
        <v>30</v>
      </c>
      <c r="Z22" s="10">
        <f t="shared" si="21"/>
        <v>30</v>
      </c>
      <c r="AA22" s="11">
        <v>50</v>
      </c>
      <c r="AB22" s="11">
        <v>50</v>
      </c>
      <c r="AC22" s="11">
        <v>50</v>
      </c>
      <c r="AD22" s="11">
        <v>50</v>
      </c>
      <c r="AE22" s="11">
        <v>50</v>
      </c>
      <c r="AF22" s="21">
        <f t="shared" si="22"/>
        <v>50</v>
      </c>
      <c r="AG22" s="12">
        <f t="shared" si="23"/>
        <v>197</v>
      </c>
      <c r="AH22" s="13">
        <f t="shared" si="24"/>
        <v>284.07579999999996</v>
      </c>
      <c r="AI22" s="13">
        <f t="shared" si="25"/>
        <v>167.45000000000002</v>
      </c>
      <c r="AJ22" s="14">
        <f t="shared" si="26"/>
        <v>451.5258</v>
      </c>
      <c r="AK22" s="17">
        <v>11</v>
      </c>
    </row>
    <row r="23" spans="1:37" ht="15.75" thickBot="1" x14ac:dyDescent="0.3">
      <c r="A23" s="25" t="s">
        <v>44</v>
      </c>
      <c r="B23" s="29">
        <v>335.54</v>
      </c>
      <c r="C23" s="7">
        <v>46</v>
      </c>
      <c r="D23" s="7">
        <v>46</v>
      </c>
      <c r="E23" s="7">
        <v>46</v>
      </c>
      <c r="F23" s="7">
        <v>46</v>
      </c>
      <c r="G23" s="7">
        <v>46</v>
      </c>
      <c r="H23" s="8">
        <f t="shared" si="18"/>
        <v>46</v>
      </c>
      <c r="I23" s="9">
        <v>35</v>
      </c>
      <c r="J23" s="9">
        <v>35</v>
      </c>
      <c r="K23" s="9">
        <v>35</v>
      </c>
      <c r="L23" s="9">
        <v>35</v>
      </c>
      <c r="M23" s="9">
        <v>35</v>
      </c>
      <c r="N23" s="10">
        <f t="shared" si="19"/>
        <v>35</v>
      </c>
      <c r="O23" s="9">
        <v>35</v>
      </c>
      <c r="P23" s="9">
        <v>35</v>
      </c>
      <c r="Q23" s="9">
        <v>35</v>
      </c>
      <c r="R23" s="9">
        <v>35</v>
      </c>
      <c r="S23" s="9">
        <v>35</v>
      </c>
      <c r="T23" s="10">
        <f t="shared" si="20"/>
        <v>35</v>
      </c>
      <c r="U23" s="9">
        <v>30</v>
      </c>
      <c r="V23" s="9">
        <v>30</v>
      </c>
      <c r="W23" s="9">
        <v>30</v>
      </c>
      <c r="X23" s="9">
        <v>30</v>
      </c>
      <c r="Y23" s="9">
        <v>30</v>
      </c>
      <c r="Z23" s="10">
        <f t="shared" si="21"/>
        <v>30</v>
      </c>
      <c r="AA23" s="11">
        <v>50</v>
      </c>
      <c r="AB23" s="11">
        <v>50</v>
      </c>
      <c r="AC23" s="11">
        <v>50</v>
      </c>
      <c r="AD23" s="11">
        <v>50</v>
      </c>
      <c r="AE23" s="11">
        <v>50</v>
      </c>
      <c r="AF23" s="21">
        <f t="shared" si="22"/>
        <v>50</v>
      </c>
      <c r="AG23" s="12">
        <f t="shared" si="23"/>
        <v>196</v>
      </c>
      <c r="AH23" s="13">
        <f t="shared" si="24"/>
        <v>278.4982</v>
      </c>
      <c r="AI23" s="13">
        <f t="shared" si="25"/>
        <v>166.60000000000002</v>
      </c>
      <c r="AJ23" s="14">
        <f t="shared" si="26"/>
        <v>445.09820000000002</v>
      </c>
      <c r="AK23" s="17">
        <v>16</v>
      </c>
    </row>
    <row r="24" spans="1:37" ht="15.75" thickBot="1" x14ac:dyDescent="0.3">
      <c r="A24" s="25" t="s">
        <v>45</v>
      </c>
      <c r="B24" s="29">
        <v>331.58000000000004</v>
      </c>
      <c r="C24" s="7">
        <v>50</v>
      </c>
      <c r="D24" s="7">
        <v>50</v>
      </c>
      <c r="E24" s="7">
        <v>50</v>
      </c>
      <c r="F24" s="7">
        <v>50</v>
      </c>
      <c r="G24" s="7">
        <v>50</v>
      </c>
      <c r="H24" s="8">
        <f t="shared" si="18"/>
        <v>50</v>
      </c>
      <c r="I24" s="9">
        <v>35</v>
      </c>
      <c r="J24" s="9">
        <v>35</v>
      </c>
      <c r="K24" s="9">
        <v>35</v>
      </c>
      <c r="L24" s="9">
        <v>35</v>
      </c>
      <c r="M24" s="9">
        <v>35</v>
      </c>
      <c r="N24" s="10">
        <f t="shared" si="19"/>
        <v>35</v>
      </c>
      <c r="O24" s="9">
        <v>35</v>
      </c>
      <c r="P24" s="9">
        <v>35</v>
      </c>
      <c r="Q24" s="9">
        <v>35</v>
      </c>
      <c r="R24" s="9">
        <v>35</v>
      </c>
      <c r="S24" s="9">
        <v>35</v>
      </c>
      <c r="T24" s="10">
        <f t="shared" si="20"/>
        <v>35</v>
      </c>
      <c r="U24" s="9">
        <v>30</v>
      </c>
      <c r="V24" s="9">
        <v>30</v>
      </c>
      <c r="W24" s="9">
        <v>30</v>
      </c>
      <c r="X24" s="9">
        <v>30</v>
      </c>
      <c r="Y24" s="9">
        <v>30</v>
      </c>
      <c r="Z24" s="10">
        <f t="shared" si="21"/>
        <v>30</v>
      </c>
      <c r="AA24" s="11">
        <v>50</v>
      </c>
      <c r="AB24" s="11">
        <v>50</v>
      </c>
      <c r="AC24" s="11">
        <v>50</v>
      </c>
      <c r="AD24" s="11">
        <v>50</v>
      </c>
      <c r="AE24" s="11">
        <v>50</v>
      </c>
      <c r="AF24" s="21">
        <f t="shared" si="22"/>
        <v>50</v>
      </c>
      <c r="AG24" s="12">
        <f t="shared" si="23"/>
        <v>200</v>
      </c>
      <c r="AH24" s="13">
        <f t="shared" si="24"/>
        <v>275.21140000000003</v>
      </c>
      <c r="AI24" s="13">
        <f t="shared" si="25"/>
        <v>170</v>
      </c>
      <c r="AJ24" s="14">
        <f t="shared" si="26"/>
        <v>445.21140000000003</v>
      </c>
      <c r="AK24" s="17">
        <v>15</v>
      </c>
    </row>
    <row r="25" spans="1:37" ht="15.75" thickBot="1" x14ac:dyDescent="0.3">
      <c r="A25" s="25" t="s">
        <v>46</v>
      </c>
      <c r="B25" s="29">
        <v>325.14999999999998</v>
      </c>
      <c r="C25" s="7">
        <v>48.6</v>
      </c>
      <c r="D25" s="7">
        <v>48.6</v>
      </c>
      <c r="E25" s="7">
        <v>48.6</v>
      </c>
      <c r="F25" s="7">
        <v>48.6</v>
      </c>
      <c r="G25" s="7">
        <v>48.6</v>
      </c>
      <c r="H25" s="8">
        <f t="shared" si="18"/>
        <v>48.6</v>
      </c>
      <c r="I25" s="9">
        <v>35</v>
      </c>
      <c r="J25" s="9">
        <v>35</v>
      </c>
      <c r="K25" s="9">
        <v>35</v>
      </c>
      <c r="L25" s="9">
        <v>35</v>
      </c>
      <c r="M25" s="9">
        <v>35</v>
      </c>
      <c r="N25" s="10">
        <f t="shared" si="19"/>
        <v>35</v>
      </c>
      <c r="O25" s="9">
        <v>35</v>
      </c>
      <c r="P25" s="9">
        <v>35</v>
      </c>
      <c r="Q25" s="9">
        <v>35</v>
      </c>
      <c r="R25" s="9">
        <v>35</v>
      </c>
      <c r="S25" s="9">
        <v>35</v>
      </c>
      <c r="T25" s="10">
        <f t="shared" si="20"/>
        <v>35</v>
      </c>
      <c r="U25" s="9">
        <v>30</v>
      </c>
      <c r="V25" s="9">
        <v>30</v>
      </c>
      <c r="W25" s="9">
        <v>30</v>
      </c>
      <c r="X25" s="9">
        <v>30</v>
      </c>
      <c r="Y25" s="9">
        <v>30</v>
      </c>
      <c r="Z25" s="10">
        <f t="shared" si="21"/>
        <v>30</v>
      </c>
      <c r="AA25" s="11">
        <v>50</v>
      </c>
      <c r="AB25" s="11">
        <v>50</v>
      </c>
      <c r="AC25" s="11">
        <v>50</v>
      </c>
      <c r="AD25" s="11">
        <v>50</v>
      </c>
      <c r="AE25" s="11">
        <v>50</v>
      </c>
      <c r="AF25" s="21">
        <f t="shared" si="22"/>
        <v>50</v>
      </c>
      <c r="AG25" s="12">
        <f t="shared" si="23"/>
        <v>198.6</v>
      </c>
      <c r="AH25" s="40">
        <f t="shared" si="24"/>
        <v>269.87449999999995</v>
      </c>
      <c r="AI25" s="13">
        <f t="shared" si="25"/>
        <v>168.81</v>
      </c>
      <c r="AJ25" s="14">
        <f t="shared" si="26"/>
        <v>438.68449999999996</v>
      </c>
      <c r="AK25" s="17">
        <v>17</v>
      </c>
    </row>
    <row r="26" spans="1:37" ht="15.75" thickBot="1" x14ac:dyDescent="0.3">
      <c r="A26" s="25" t="s">
        <v>47</v>
      </c>
      <c r="B26" s="29">
        <v>321.53999999999996</v>
      </c>
      <c r="C26" s="7">
        <v>49</v>
      </c>
      <c r="D26" s="7">
        <v>49</v>
      </c>
      <c r="E26" s="7">
        <v>49</v>
      </c>
      <c r="F26" s="7">
        <v>49</v>
      </c>
      <c r="G26" s="7">
        <v>49</v>
      </c>
      <c r="H26" s="8">
        <f t="shared" si="18"/>
        <v>49</v>
      </c>
      <c r="I26" s="9">
        <v>35</v>
      </c>
      <c r="J26" s="9">
        <v>35</v>
      </c>
      <c r="K26" s="9">
        <v>35</v>
      </c>
      <c r="L26" s="9">
        <v>35</v>
      </c>
      <c r="M26" s="9">
        <v>35</v>
      </c>
      <c r="N26" s="10">
        <f t="shared" si="19"/>
        <v>35</v>
      </c>
      <c r="O26" s="9">
        <v>35</v>
      </c>
      <c r="P26" s="9">
        <v>35</v>
      </c>
      <c r="Q26" s="9">
        <v>35</v>
      </c>
      <c r="R26" s="9">
        <v>35</v>
      </c>
      <c r="S26" s="9">
        <v>35</v>
      </c>
      <c r="T26" s="10">
        <f t="shared" si="20"/>
        <v>35</v>
      </c>
      <c r="U26" s="9">
        <v>30</v>
      </c>
      <c r="V26" s="9">
        <v>30</v>
      </c>
      <c r="W26" s="9">
        <v>30</v>
      </c>
      <c r="X26" s="9">
        <v>30</v>
      </c>
      <c r="Y26" s="9">
        <v>30</v>
      </c>
      <c r="Z26" s="10">
        <f t="shared" si="21"/>
        <v>30</v>
      </c>
      <c r="AA26" s="11">
        <v>50</v>
      </c>
      <c r="AB26" s="11">
        <v>50</v>
      </c>
      <c r="AC26" s="11">
        <v>50</v>
      </c>
      <c r="AD26" s="11">
        <v>50</v>
      </c>
      <c r="AE26" s="11">
        <v>50</v>
      </c>
      <c r="AF26" s="21">
        <f t="shared" si="22"/>
        <v>50</v>
      </c>
      <c r="AG26" s="12">
        <f t="shared" si="23"/>
        <v>199</v>
      </c>
      <c r="AH26" s="13">
        <f t="shared" si="24"/>
        <v>266.87819999999994</v>
      </c>
      <c r="AI26" s="13">
        <f t="shared" si="25"/>
        <v>169.15</v>
      </c>
      <c r="AJ26" s="14">
        <f t="shared" si="26"/>
        <v>436.02819999999997</v>
      </c>
      <c r="AK26" s="17">
        <v>18</v>
      </c>
    </row>
    <row r="27" spans="1:37" ht="15.75" thickBot="1" x14ac:dyDescent="0.3">
      <c r="A27" s="25" t="s">
        <v>48</v>
      </c>
      <c r="B27" s="29">
        <v>319.92</v>
      </c>
      <c r="C27" s="7">
        <v>50</v>
      </c>
      <c r="D27" s="7">
        <v>50</v>
      </c>
      <c r="E27" s="7">
        <v>50</v>
      </c>
      <c r="F27" s="7">
        <v>50</v>
      </c>
      <c r="G27" s="7">
        <v>50</v>
      </c>
      <c r="H27" s="8">
        <f t="shared" si="18"/>
        <v>50</v>
      </c>
      <c r="I27" s="9">
        <v>25</v>
      </c>
      <c r="J27" s="9">
        <v>25</v>
      </c>
      <c r="K27" s="9">
        <v>25</v>
      </c>
      <c r="L27" s="9">
        <v>25</v>
      </c>
      <c r="M27" s="9">
        <v>25</v>
      </c>
      <c r="N27" s="10">
        <f t="shared" si="19"/>
        <v>25</v>
      </c>
      <c r="O27" s="9">
        <v>25</v>
      </c>
      <c r="P27" s="9">
        <v>25</v>
      </c>
      <c r="Q27" s="9">
        <v>25</v>
      </c>
      <c r="R27" s="9">
        <v>25</v>
      </c>
      <c r="S27" s="9">
        <v>25</v>
      </c>
      <c r="T27" s="10">
        <f t="shared" si="20"/>
        <v>25</v>
      </c>
      <c r="U27" s="9">
        <v>20</v>
      </c>
      <c r="V27" s="9">
        <v>20</v>
      </c>
      <c r="W27" s="9">
        <v>20</v>
      </c>
      <c r="X27" s="9">
        <v>20</v>
      </c>
      <c r="Y27" s="9">
        <v>20</v>
      </c>
      <c r="Z27" s="10">
        <f t="shared" si="21"/>
        <v>20</v>
      </c>
      <c r="AA27" s="11">
        <v>20</v>
      </c>
      <c r="AB27" s="11">
        <v>20</v>
      </c>
      <c r="AC27" s="11">
        <v>20</v>
      </c>
      <c r="AD27" s="11">
        <v>20</v>
      </c>
      <c r="AE27" s="11">
        <v>20</v>
      </c>
      <c r="AF27" s="21">
        <f t="shared" si="22"/>
        <v>20</v>
      </c>
      <c r="AG27" s="12">
        <f t="shared" si="23"/>
        <v>140</v>
      </c>
      <c r="AH27" s="13">
        <f t="shared" si="24"/>
        <v>265.53359999999998</v>
      </c>
      <c r="AI27" s="13">
        <f t="shared" si="25"/>
        <v>119.00000000000001</v>
      </c>
      <c r="AJ27" s="14">
        <f t="shared" si="26"/>
        <v>384.53359999999998</v>
      </c>
      <c r="AK27" s="17">
        <v>26</v>
      </c>
    </row>
    <row r="28" spans="1:37" ht="15.75" thickBot="1" x14ac:dyDescent="0.3">
      <c r="A28" s="25" t="s">
        <v>49</v>
      </c>
      <c r="B28" s="29">
        <v>318.96999999999997</v>
      </c>
      <c r="C28" s="7">
        <v>43</v>
      </c>
      <c r="D28" s="7">
        <v>43</v>
      </c>
      <c r="E28" s="7">
        <v>43</v>
      </c>
      <c r="F28" s="7">
        <v>43</v>
      </c>
      <c r="G28" s="7">
        <v>43</v>
      </c>
      <c r="H28" s="8">
        <f t="shared" si="18"/>
        <v>43</v>
      </c>
      <c r="I28" s="9">
        <v>30</v>
      </c>
      <c r="J28" s="9">
        <v>30</v>
      </c>
      <c r="K28" s="9">
        <v>30</v>
      </c>
      <c r="L28" s="9">
        <v>30</v>
      </c>
      <c r="M28" s="9">
        <v>30</v>
      </c>
      <c r="N28" s="10">
        <f t="shared" si="19"/>
        <v>30</v>
      </c>
      <c r="O28" s="9">
        <v>30</v>
      </c>
      <c r="P28" s="9">
        <v>30</v>
      </c>
      <c r="Q28" s="9">
        <v>30</v>
      </c>
      <c r="R28" s="9">
        <v>30</v>
      </c>
      <c r="S28" s="9">
        <v>30</v>
      </c>
      <c r="T28" s="10">
        <f t="shared" si="20"/>
        <v>30</v>
      </c>
      <c r="U28" s="9">
        <v>25</v>
      </c>
      <c r="V28" s="9">
        <v>25</v>
      </c>
      <c r="W28" s="9">
        <v>25</v>
      </c>
      <c r="X28" s="9">
        <v>25</v>
      </c>
      <c r="Y28" s="9">
        <v>25</v>
      </c>
      <c r="Z28" s="10">
        <f t="shared" si="21"/>
        <v>25</v>
      </c>
      <c r="AA28" s="11">
        <v>40</v>
      </c>
      <c r="AB28" s="11">
        <v>40</v>
      </c>
      <c r="AC28" s="11">
        <v>40</v>
      </c>
      <c r="AD28" s="11">
        <v>40</v>
      </c>
      <c r="AE28" s="11">
        <v>40</v>
      </c>
      <c r="AF28" s="21">
        <f t="shared" si="22"/>
        <v>40</v>
      </c>
      <c r="AG28" s="12">
        <f t="shared" si="23"/>
        <v>168</v>
      </c>
      <c r="AH28" s="13">
        <f t="shared" si="24"/>
        <v>264.74509999999998</v>
      </c>
      <c r="AI28" s="13">
        <f t="shared" si="25"/>
        <v>142.80000000000001</v>
      </c>
      <c r="AJ28" s="14">
        <f t="shared" si="26"/>
        <v>407.54509999999999</v>
      </c>
      <c r="AK28" s="17">
        <v>22</v>
      </c>
    </row>
    <row r="29" spans="1:37" ht="15.75" thickBot="1" x14ac:dyDescent="0.3">
      <c r="A29" s="25" t="s">
        <v>50</v>
      </c>
      <c r="B29" s="29">
        <v>313.74</v>
      </c>
      <c r="C29" s="7">
        <v>37</v>
      </c>
      <c r="D29" s="7">
        <v>37</v>
      </c>
      <c r="E29" s="7">
        <v>37</v>
      </c>
      <c r="F29" s="7">
        <v>37</v>
      </c>
      <c r="G29" s="7">
        <v>37</v>
      </c>
      <c r="H29" s="8">
        <f t="shared" si="18"/>
        <v>37</v>
      </c>
      <c r="I29" s="9">
        <v>35</v>
      </c>
      <c r="J29" s="9">
        <v>35</v>
      </c>
      <c r="K29" s="9">
        <v>35</v>
      </c>
      <c r="L29" s="9">
        <v>35</v>
      </c>
      <c r="M29" s="9">
        <v>35</v>
      </c>
      <c r="N29" s="10">
        <f t="shared" si="19"/>
        <v>35</v>
      </c>
      <c r="O29" s="9">
        <v>35</v>
      </c>
      <c r="P29" s="9">
        <v>35</v>
      </c>
      <c r="Q29" s="9">
        <v>35</v>
      </c>
      <c r="R29" s="9">
        <v>35</v>
      </c>
      <c r="S29" s="9">
        <v>35</v>
      </c>
      <c r="T29" s="10">
        <f t="shared" si="20"/>
        <v>35</v>
      </c>
      <c r="U29" s="9">
        <v>30</v>
      </c>
      <c r="V29" s="9">
        <v>30</v>
      </c>
      <c r="W29" s="9">
        <v>30</v>
      </c>
      <c r="X29" s="9">
        <v>30</v>
      </c>
      <c r="Y29" s="9">
        <v>30</v>
      </c>
      <c r="Z29" s="10">
        <f t="shared" si="21"/>
        <v>30</v>
      </c>
      <c r="AA29" s="11">
        <v>50</v>
      </c>
      <c r="AB29" s="11">
        <v>50</v>
      </c>
      <c r="AC29" s="11">
        <v>50</v>
      </c>
      <c r="AD29" s="11">
        <v>50</v>
      </c>
      <c r="AE29" s="11">
        <v>50</v>
      </c>
      <c r="AF29" s="21">
        <f t="shared" si="22"/>
        <v>50</v>
      </c>
      <c r="AG29" s="12">
        <f t="shared" si="23"/>
        <v>187</v>
      </c>
      <c r="AH29" s="40">
        <f t="shared" si="24"/>
        <v>260.4042</v>
      </c>
      <c r="AI29" s="13">
        <f t="shared" si="25"/>
        <v>158.95000000000002</v>
      </c>
      <c r="AJ29" s="14">
        <f t="shared" si="26"/>
        <v>419.35419999999999</v>
      </c>
      <c r="AK29" s="17">
        <v>21</v>
      </c>
    </row>
    <row r="30" spans="1:37" ht="15.75" thickBot="1" x14ac:dyDescent="0.3">
      <c r="A30" s="25" t="s">
        <v>51</v>
      </c>
      <c r="B30" s="29">
        <v>304.99</v>
      </c>
      <c r="C30" s="7">
        <v>46.2</v>
      </c>
      <c r="D30" s="7">
        <v>46.2</v>
      </c>
      <c r="E30" s="7">
        <v>46.2</v>
      </c>
      <c r="F30" s="7">
        <v>46.2</v>
      </c>
      <c r="G30" s="7">
        <v>46.2</v>
      </c>
      <c r="H30" s="8">
        <f t="shared" si="18"/>
        <v>46.2</v>
      </c>
      <c r="I30" s="9">
        <v>5</v>
      </c>
      <c r="J30" s="9">
        <v>5</v>
      </c>
      <c r="K30" s="9">
        <v>5</v>
      </c>
      <c r="L30" s="9">
        <v>5</v>
      </c>
      <c r="M30" s="9">
        <v>5</v>
      </c>
      <c r="N30" s="10">
        <f t="shared" si="19"/>
        <v>5</v>
      </c>
      <c r="O30" s="9">
        <v>5</v>
      </c>
      <c r="P30" s="9">
        <v>5</v>
      </c>
      <c r="Q30" s="9">
        <v>5</v>
      </c>
      <c r="R30" s="9">
        <v>5</v>
      </c>
      <c r="S30" s="9">
        <v>5</v>
      </c>
      <c r="T30" s="10">
        <f t="shared" si="20"/>
        <v>5</v>
      </c>
      <c r="U30" s="9">
        <v>5</v>
      </c>
      <c r="V30" s="9">
        <v>5</v>
      </c>
      <c r="W30" s="9">
        <v>5</v>
      </c>
      <c r="X30" s="9">
        <v>5</v>
      </c>
      <c r="Y30" s="9">
        <v>5</v>
      </c>
      <c r="Z30" s="10">
        <f t="shared" si="21"/>
        <v>5</v>
      </c>
      <c r="AA30" s="11">
        <v>25</v>
      </c>
      <c r="AB30" s="11">
        <v>25</v>
      </c>
      <c r="AC30" s="11">
        <v>25</v>
      </c>
      <c r="AD30" s="11">
        <v>25</v>
      </c>
      <c r="AE30" s="11">
        <v>25</v>
      </c>
      <c r="AF30" s="21">
        <f t="shared" si="22"/>
        <v>25</v>
      </c>
      <c r="AG30" s="12">
        <f t="shared" si="23"/>
        <v>86.2</v>
      </c>
      <c r="AH30" s="13">
        <f t="shared" si="24"/>
        <v>253.14169999999999</v>
      </c>
      <c r="AI30" s="13">
        <f t="shared" si="25"/>
        <v>73.27000000000001</v>
      </c>
      <c r="AJ30" s="14">
        <f t="shared" si="26"/>
        <v>326.4117</v>
      </c>
      <c r="AK30" s="17">
        <v>28</v>
      </c>
    </row>
    <row r="31" spans="1:37" ht="15.75" thickBot="1" x14ac:dyDescent="0.3">
      <c r="A31" s="25" t="s">
        <v>52</v>
      </c>
      <c r="B31" s="29">
        <v>301.64</v>
      </c>
      <c r="C31" s="7">
        <v>41.3</v>
      </c>
      <c r="D31" s="7">
        <v>41.3</v>
      </c>
      <c r="E31" s="7">
        <v>41.3</v>
      </c>
      <c r="F31" s="7">
        <v>41.3</v>
      </c>
      <c r="G31" s="7">
        <v>41.3</v>
      </c>
      <c r="H31" s="8">
        <f t="shared" si="18"/>
        <v>41.3</v>
      </c>
      <c r="I31" s="9">
        <v>20</v>
      </c>
      <c r="J31" s="9">
        <v>20</v>
      </c>
      <c r="K31" s="9">
        <v>20</v>
      </c>
      <c r="L31" s="9">
        <v>20</v>
      </c>
      <c r="M31" s="9">
        <v>20</v>
      </c>
      <c r="N31" s="10">
        <f t="shared" si="19"/>
        <v>20</v>
      </c>
      <c r="O31" s="9">
        <v>20</v>
      </c>
      <c r="P31" s="9">
        <v>20</v>
      </c>
      <c r="Q31" s="9">
        <v>20</v>
      </c>
      <c r="R31" s="9">
        <v>20</v>
      </c>
      <c r="S31" s="9">
        <v>20</v>
      </c>
      <c r="T31" s="10">
        <f t="shared" si="20"/>
        <v>20</v>
      </c>
      <c r="U31" s="9">
        <v>20</v>
      </c>
      <c r="V31" s="9">
        <v>20</v>
      </c>
      <c r="W31" s="9">
        <v>20</v>
      </c>
      <c r="X31" s="9">
        <v>20</v>
      </c>
      <c r="Y31" s="9">
        <v>20</v>
      </c>
      <c r="Z31" s="10">
        <f t="shared" si="21"/>
        <v>20</v>
      </c>
      <c r="AA31" s="11">
        <v>40</v>
      </c>
      <c r="AB31" s="11">
        <v>40</v>
      </c>
      <c r="AC31" s="11">
        <v>40</v>
      </c>
      <c r="AD31" s="11">
        <v>40</v>
      </c>
      <c r="AE31" s="11">
        <v>40</v>
      </c>
      <c r="AF31" s="21">
        <f t="shared" si="22"/>
        <v>40</v>
      </c>
      <c r="AG31" s="12">
        <f t="shared" si="23"/>
        <v>141.30000000000001</v>
      </c>
      <c r="AH31" s="13">
        <f t="shared" si="24"/>
        <v>250.36119999999997</v>
      </c>
      <c r="AI31" s="13">
        <f t="shared" si="25"/>
        <v>120.105</v>
      </c>
      <c r="AJ31" s="14">
        <f t="shared" si="26"/>
        <v>370.46619999999996</v>
      </c>
      <c r="AK31" s="17">
        <v>27</v>
      </c>
    </row>
    <row r="32" spans="1:37" ht="15.75" thickBot="1" x14ac:dyDescent="0.3">
      <c r="A32" s="25" t="s">
        <v>53</v>
      </c>
      <c r="B32" s="29">
        <v>297.82</v>
      </c>
      <c r="C32" s="7">
        <v>50</v>
      </c>
      <c r="D32" s="7">
        <v>50</v>
      </c>
      <c r="E32" s="7">
        <v>50</v>
      </c>
      <c r="F32" s="7">
        <v>50</v>
      </c>
      <c r="G32" s="7">
        <v>50</v>
      </c>
      <c r="H32" s="8">
        <f t="shared" si="18"/>
        <v>50</v>
      </c>
      <c r="I32" s="9">
        <v>30</v>
      </c>
      <c r="J32" s="9">
        <v>30</v>
      </c>
      <c r="K32" s="9">
        <v>30</v>
      </c>
      <c r="L32" s="9">
        <v>30</v>
      </c>
      <c r="M32" s="9">
        <v>30</v>
      </c>
      <c r="N32" s="10">
        <f t="shared" si="19"/>
        <v>30</v>
      </c>
      <c r="O32" s="9">
        <v>30</v>
      </c>
      <c r="P32" s="9">
        <v>30</v>
      </c>
      <c r="Q32" s="9">
        <v>30</v>
      </c>
      <c r="R32" s="9">
        <v>30</v>
      </c>
      <c r="S32" s="9">
        <v>30</v>
      </c>
      <c r="T32" s="10">
        <f t="shared" si="20"/>
        <v>30</v>
      </c>
      <c r="U32" s="9">
        <v>25</v>
      </c>
      <c r="V32" s="9">
        <v>25</v>
      </c>
      <c r="W32" s="9">
        <v>25</v>
      </c>
      <c r="X32" s="9">
        <v>25</v>
      </c>
      <c r="Y32" s="9">
        <v>25</v>
      </c>
      <c r="Z32" s="10">
        <f t="shared" si="21"/>
        <v>25</v>
      </c>
      <c r="AA32" s="11">
        <v>50</v>
      </c>
      <c r="AB32" s="11">
        <v>50</v>
      </c>
      <c r="AC32" s="11">
        <v>50</v>
      </c>
      <c r="AD32" s="11">
        <v>50</v>
      </c>
      <c r="AE32" s="11">
        <v>50</v>
      </c>
      <c r="AF32" s="21">
        <f t="shared" si="22"/>
        <v>50</v>
      </c>
      <c r="AG32" s="12">
        <f t="shared" si="23"/>
        <v>185</v>
      </c>
      <c r="AH32" s="13">
        <f t="shared" si="24"/>
        <v>247.19059999999999</v>
      </c>
      <c r="AI32" s="13">
        <f t="shared" si="25"/>
        <v>157.25</v>
      </c>
      <c r="AJ32" s="14">
        <f t="shared" si="26"/>
        <v>404.44060000000002</v>
      </c>
      <c r="AK32" s="17">
        <v>24</v>
      </c>
    </row>
    <row r="33" spans="1:37" ht="15.75" thickBot="1" x14ac:dyDescent="0.3">
      <c r="A33" s="25" t="s">
        <v>54</v>
      </c>
      <c r="B33" s="29">
        <v>295.20999999999998</v>
      </c>
      <c r="C33" s="7">
        <v>41</v>
      </c>
      <c r="D33" s="7">
        <v>41</v>
      </c>
      <c r="E33" s="7">
        <v>41</v>
      </c>
      <c r="F33" s="7">
        <v>41</v>
      </c>
      <c r="G33" s="7">
        <v>41</v>
      </c>
      <c r="H33" s="8">
        <f t="shared" si="18"/>
        <v>41</v>
      </c>
      <c r="I33" s="9">
        <v>35</v>
      </c>
      <c r="J33" s="9">
        <v>35</v>
      </c>
      <c r="K33" s="9">
        <v>35</v>
      </c>
      <c r="L33" s="9">
        <v>35</v>
      </c>
      <c r="M33" s="9">
        <v>35</v>
      </c>
      <c r="N33" s="10">
        <f t="shared" si="19"/>
        <v>35</v>
      </c>
      <c r="O33" s="9">
        <v>35</v>
      </c>
      <c r="P33" s="9">
        <v>35</v>
      </c>
      <c r="Q33" s="9">
        <v>35</v>
      </c>
      <c r="R33" s="9">
        <v>35</v>
      </c>
      <c r="S33" s="9">
        <v>35</v>
      </c>
      <c r="T33" s="10">
        <f t="shared" si="20"/>
        <v>35</v>
      </c>
      <c r="U33" s="9">
        <v>30</v>
      </c>
      <c r="V33" s="9">
        <v>30</v>
      </c>
      <c r="W33" s="9">
        <v>30</v>
      </c>
      <c r="X33" s="9">
        <v>30</v>
      </c>
      <c r="Y33" s="9">
        <v>30</v>
      </c>
      <c r="Z33" s="10">
        <f t="shared" si="21"/>
        <v>30</v>
      </c>
      <c r="AA33" s="11">
        <v>50</v>
      </c>
      <c r="AB33" s="11">
        <v>50</v>
      </c>
      <c r="AC33" s="11">
        <v>50</v>
      </c>
      <c r="AD33" s="11">
        <v>50</v>
      </c>
      <c r="AE33" s="11">
        <v>50</v>
      </c>
      <c r="AF33" s="21">
        <f t="shared" si="22"/>
        <v>50</v>
      </c>
      <c r="AG33" s="12">
        <f t="shared" si="23"/>
        <v>191</v>
      </c>
      <c r="AH33" s="13">
        <f t="shared" si="24"/>
        <v>245.02429999999998</v>
      </c>
      <c r="AI33" s="13">
        <f t="shared" si="25"/>
        <v>162.35000000000002</v>
      </c>
      <c r="AJ33" s="14">
        <f t="shared" si="26"/>
        <v>407.37430000000001</v>
      </c>
      <c r="AK33" s="17">
        <v>23</v>
      </c>
    </row>
    <row r="34" spans="1:37" ht="15.75" thickBot="1" x14ac:dyDescent="0.3">
      <c r="A34" s="25" t="s">
        <v>55</v>
      </c>
      <c r="B34" s="29">
        <v>291.3</v>
      </c>
      <c r="C34" s="7">
        <v>45</v>
      </c>
      <c r="D34" s="7">
        <v>45</v>
      </c>
      <c r="E34" s="7">
        <v>45</v>
      </c>
      <c r="F34" s="7">
        <v>45</v>
      </c>
      <c r="G34" s="7">
        <v>45</v>
      </c>
      <c r="H34" s="8">
        <f t="shared" si="18"/>
        <v>45</v>
      </c>
      <c r="I34" s="9">
        <v>35</v>
      </c>
      <c r="J34" s="9">
        <v>35</v>
      </c>
      <c r="K34" s="9">
        <v>35</v>
      </c>
      <c r="L34" s="9">
        <v>35</v>
      </c>
      <c r="M34" s="9">
        <v>35</v>
      </c>
      <c r="N34" s="10">
        <f t="shared" si="19"/>
        <v>35</v>
      </c>
      <c r="O34" s="9">
        <v>30</v>
      </c>
      <c r="P34" s="9">
        <v>30</v>
      </c>
      <c r="Q34" s="9">
        <v>30</v>
      </c>
      <c r="R34" s="9">
        <v>30</v>
      </c>
      <c r="S34" s="9">
        <v>30</v>
      </c>
      <c r="T34" s="10">
        <f t="shared" si="20"/>
        <v>30</v>
      </c>
      <c r="U34" s="9">
        <v>30</v>
      </c>
      <c r="V34" s="9">
        <v>30</v>
      </c>
      <c r="W34" s="9">
        <v>30</v>
      </c>
      <c r="X34" s="9">
        <v>30</v>
      </c>
      <c r="Y34" s="9">
        <v>30</v>
      </c>
      <c r="Z34" s="10">
        <f t="shared" si="21"/>
        <v>30</v>
      </c>
      <c r="AA34" s="11">
        <v>40</v>
      </c>
      <c r="AB34" s="11">
        <v>40</v>
      </c>
      <c r="AC34" s="11">
        <v>40</v>
      </c>
      <c r="AD34" s="11">
        <v>40</v>
      </c>
      <c r="AE34" s="11">
        <v>40</v>
      </c>
      <c r="AF34" s="21">
        <f t="shared" si="22"/>
        <v>40</v>
      </c>
      <c r="AG34" s="12">
        <f t="shared" si="23"/>
        <v>180</v>
      </c>
      <c r="AH34" s="13">
        <f t="shared" si="24"/>
        <v>241.779</v>
      </c>
      <c r="AI34" s="13">
        <f t="shared" si="25"/>
        <v>153</v>
      </c>
      <c r="AJ34" s="14">
        <f t="shared" si="26"/>
        <v>394.779</v>
      </c>
      <c r="AK34" s="17">
        <v>25</v>
      </c>
    </row>
  </sheetData>
  <sheetProtection algorithmName="SHA-512" hashValue="XxYMKqtiGnYoK23wNys17RSxzDYLwiSVv58jXLTDgLfkXw1DOAefrWCrJtuEe0F+5pdyD0C8zdYICNUotFDbhQ==" saltValue="25Yn4GXyyyVwVaItSVeRyA==" spinCount="100000" sheet="1" objects="1" scenarios="1"/>
  <mergeCells count="17">
    <mergeCell ref="U3:Z3"/>
    <mergeCell ref="C5:AF5"/>
    <mergeCell ref="C14:AF14"/>
    <mergeCell ref="BN6:BN8"/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  <mergeCell ref="AK2:AK4"/>
    <mergeCell ref="I3:N3"/>
    <mergeCell ref="O3:T3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9"/>
  <sheetViews>
    <sheetView workbookViewId="0">
      <selection activeCell="AA2" sqref="AA2:AF3"/>
    </sheetView>
  </sheetViews>
  <sheetFormatPr defaultRowHeight="15" x14ac:dyDescent="0.25"/>
  <cols>
    <col min="1" max="1" width="8.5703125" customWidth="1"/>
    <col min="2" max="2" width="7.85546875" customWidth="1"/>
    <col min="3" max="3" width="3.28515625" customWidth="1"/>
    <col min="4" max="4" width="3.7109375" customWidth="1"/>
    <col min="5" max="5" width="3.42578125" customWidth="1"/>
    <col min="6" max="6" width="3.28515625" customWidth="1"/>
    <col min="7" max="7" width="3.5703125" customWidth="1"/>
    <col min="8" max="8" width="4.28515625" customWidth="1"/>
    <col min="9" max="9" width="3.140625" customWidth="1"/>
    <col min="10" max="10" width="3.42578125" customWidth="1"/>
    <col min="11" max="13" width="3.140625" customWidth="1"/>
    <col min="14" max="14" width="3.7109375" customWidth="1"/>
    <col min="15" max="15" width="3.28515625" customWidth="1"/>
    <col min="16" max="16" width="3.42578125" customWidth="1"/>
    <col min="17" max="17" width="3.28515625" customWidth="1"/>
    <col min="18" max="19" width="3" customWidth="1"/>
    <col min="20" max="20" width="3.85546875" customWidth="1"/>
    <col min="21" max="21" width="2.7109375" customWidth="1"/>
    <col min="22" max="22" width="3" customWidth="1"/>
    <col min="23" max="25" width="3.140625" customWidth="1"/>
    <col min="26" max="26" width="3.42578125" customWidth="1"/>
    <col min="27" max="31" width="3.5703125" customWidth="1"/>
    <col min="32" max="32" width="4" customWidth="1"/>
    <col min="33" max="33" width="6.28515625" customWidth="1"/>
    <col min="34" max="34" width="8.85546875" customWidth="1"/>
    <col min="35" max="35" width="8.7109375" customWidth="1"/>
    <col min="36" max="36" width="8.5703125" customWidth="1"/>
    <col min="37" max="37" width="5.7109375" customWidth="1"/>
    <col min="38" max="38" width="6.140625" customWidth="1"/>
    <col min="40" max="40" width="8.140625" customWidth="1"/>
    <col min="41" max="41" width="7.140625" customWidth="1"/>
    <col min="42" max="42" width="5.140625" customWidth="1"/>
    <col min="43" max="43" width="3.42578125" customWidth="1"/>
    <col min="44" max="44" width="3.28515625" customWidth="1"/>
    <col min="45" max="45" width="4.85546875" customWidth="1"/>
    <col min="46" max="46" width="3.5703125" customWidth="1"/>
    <col min="47" max="47" width="3.28515625" customWidth="1"/>
    <col min="48" max="48" width="3.140625" customWidth="1"/>
    <col min="49" max="49" width="3.28515625" customWidth="1"/>
    <col min="50" max="50" width="3.140625" customWidth="1"/>
    <col min="51" max="51" width="3.7109375" customWidth="1"/>
    <col min="52" max="52" width="3.140625" customWidth="1"/>
    <col min="53" max="53" width="3.28515625" customWidth="1"/>
    <col min="54" max="55" width="3.140625" customWidth="1"/>
    <col min="56" max="56" width="3.28515625" customWidth="1"/>
    <col min="57" max="57" width="3.42578125" customWidth="1"/>
    <col min="58" max="58" width="3.140625" customWidth="1"/>
    <col min="59" max="59" width="3.28515625" customWidth="1"/>
    <col min="60" max="60" width="3.140625" customWidth="1"/>
    <col min="61" max="61" width="3.28515625" customWidth="1"/>
    <col min="62" max="62" width="3.42578125" customWidth="1"/>
    <col min="63" max="63" width="3.5703125" customWidth="1"/>
    <col min="64" max="64" width="3.42578125" customWidth="1"/>
    <col min="65" max="66" width="3.28515625" customWidth="1"/>
    <col min="67" max="67" width="3.140625" customWidth="1"/>
    <col min="68" max="68" width="3.28515625" customWidth="1"/>
    <col min="69" max="69" width="3.5703125" customWidth="1"/>
    <col min="70" max="70" width="3.28515625" customWidth="1"/>
    <col min="71" max="71" width="3.42578125" customWidth="1"/>
    <col min="72" max="72" width="3.28515625" customWidth="1"/>
    <col min="73" max="73" width="3.140625" customWidth="1"/>
    <col min="74" max="74" width="3.28515625" customWidth="1"/>
    <col min="75" max="75" width="3.7109375" customWidth="1"/>
    <col min="76" max="76" width="6.42578125" customWidth="1"/>
    <col min="77" max="77" width="8.140625" customWidth="1"/>
    <col min="78" max="78" width="8.28515625" customWidth="1"/>
    <col min="80" max="80" width="3.7109375" customWidth="1"/>
  </cols>
  <sheetData>
    <row r="1" spans="1:67" ht="35.25" customHeight="1" thickBot="1" x14ac:dyDescent="0.3">
      <c r="A1" s="107" t="s">
        <v>176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9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</row>
    <row r="2" spans="1:67" ht="50.25" customHeight="1" thickBot="1" x14ac:dyDescent="0.3">
      <c r="A2" s="78" t="s">
        <v>3</v>
      </c>
      <c r="B2" s="78" t="s">
        <v>21</v>
      </c>
      <c r="C2" s="80" t="s">
        <v>5</v>
      </c>
      <c r="D2" s="81"/>
      <c r="E2" s="81"/>
      <c r="F2" s="81"/>
      <c r="G2" s="81"/>
      <c r="H2" s="82"/>
      <c r="I2" s="86" t="s">
        <v>15</v>
      </c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8"/>
      <c r="AA2" s="95" t="s">
        <v>22</v>
      </c>
      <c r="AB2" s="96"/>
      <c r="AC2" s="96"/>
      <c r="AD2" s="96"/>
      <c r="AE2" s="96"/>
      <c r="AF2" s="97"/>
      <c r="AG2" s="101" t="s">
        <v>23</v>
      </c>
      <c r="AH2" s="78" t="s">
        <v>24</v>
      </c>
      <c r="AI2" s="78" t="s">
        <v>25</v>
      </c>
      <c r="AJ2" s="103" t="s">
        <v>2</v>
      </c>
      <c r="AK2" s="105" t="s">
        <v>7</v>
      </c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</row>
    <row r="3" spans="1:67" ht="32.25" customHeight="1" thickBot="1" x14ac:dyDescent="0.3">
      <c r="A3" s="78"/>
      <c r="B3" s="78"/>
      <c r="C3" s="83"/>
      <c r="D3" s="84"/>
      <c r="E3" s="84"/>
      <c r="F3" s="84"/>
      <c r="G3" s="84"/>
      <c r="H3" s="85"/>
      <c r="I3" s="66" t="s">
        <v>19</v>
      </c>
      <c r="J3" s="67"/>
      <c r="K3" s="67"/>
      <c r="L3" s="67"/>
      <c r="M3" s="67"/>
      <c r="N3" s="68"/>
      <c r="O3" s="66" t="s">
        <v>6</v>
      </c>
      <c r="P3" s="67"/>
      <c r="Q3" s="67"/>
      <c r="R3" s="67"/>
      <c r="S3" s="67"/>
      <c r="T3" s="68"/>
      <c r="U3" s="66" t="s">
        <v>0</v>
      </c>
      <c r="V3" s="67"/>
      <c r="W3" s="67"/>
      <c r="X3" s="67"/>
      <c r="Y3" s="67"/>
      <c r="Z3" s="68"/>
      <c r="AA3" s="98"/>
      <c r="AB3" s="99"/>
      <c r="AC3" s="99"/>
      <c r="AD3" s="99"/>
      <c r="AE3" s="99"/>
      <c r="AF3" s="100"/>
      <c r="AG3" s="101"/>
      <c r="AH3" s="78"/>
      <c r="AI3" s="78"/>
      <c r="AJ3" s="103"/>
      <c r="AK3" s="103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</row>
    <row r="4" spans="1:67" ht="70.5" customHeight="1" thickBot="1" x14ac:dyDescent="0.3">
      <c r="A4" s="79"/>
      <c r="B4" s="79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102"/>
      <c r="AH4" s="79"/>
      <c r="AI4" s="79"/>
      <c r="AJ4" s="104"/>
      <c r="AK4" s="10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</row>
    <row r="5" spans="1:67" ht="15.75" thickBot="1" x14ac:dyDescent="0.3">
      <c r="A5" s="28" t="s">
        <v>28</v>
      </c>
      <c r="B5" s="29">
        <v>582.98</v>
      </c>
      <c r="C5" s="7">
        <v>50</v>
      </c>
      <c r="D5" s="7">
        <v>50</v>
      </c>
      <c r="E5" s="7">
        <v>50</v>
      </c>
      <c r="F5" s="7">
        <v>50</v>
      </c>
      <c r="G5" s="7">
        <v>50</v>
      </c>
      <c r="H5" s="8">
        <f>AVERAGE(C5:G5)</f>
        <v>50</v>
      </c>
      <c r="I5" s="9">
        <v>25</v>
      </c>
      <c r="J5" s="9">
        <v>25</v>
      </c>
      <c r="K5" s="9">
        <v>25</v>
      </c>
      <c r="L5" s="9">
        <v>25</v>
      </c>
      <c r="M5" s="9">
        <v>25</v>
      </c>
      <c r="N5" s="10">
        <f>AVERAGE(I5:M5)</f>
        <v>25</v>
      </c>
      <c r="O5" s="9">
        <v>25</v>
      </c>
      <c r="P5" s="9">
        <v>25</v>
      </c>
      <c r="Q5" s="9">
        <v>25</v>
      </c>
      <c r="R5" s="9">
        <v>25</v>
      </c>
      <c r="S5" s="9">
        <v>25</v>
      </c>
      <c r="T5" s="10">
        <f>AVERAGE(O5:S5)</f>
        <v>25</v>
      </c>
      <c r="U5" s="9">
        <v>20</v>
      </c>
      <c r="V5" s="9">
        <v>20</v>
      </c>
      <c r="W5" s="9">
        <v>20</v>
      </c>
      <c r="X5" s="9">
        <v>20</v>
      </c>
      <c r="Y5" s="9">
        <v>20</v>
      </c>
      <c r="Z5" s="10">
        <f>AVERAGE(U5:Y5)</f>
        <v>20</v>
      </c>
      <c r="AA5" s="11">
        <v>50</v>
      </c>
      <c r="AB5" s="11">
        <v>50</v>
      </c>
      <c r="AC5" s="11">
        <v>50</v>
      </c>
      <c r="AD5" s="11">
        <v>50</v>
      </c>
      <c r="AE5" s="11">
        <v>50</v>
      </c>
      <c r="AF5" s="21">
        <f>AVERAGE(AA5:AE5)</f>
        <v>50</v>
      </c>
      <c r="AG5" s="12">
        <f>SUM(H5,N5,T5,Z5,AF5)</f>
        <v>170</v>
      </c>
      <c r="AH5" s="13">
        <f>B5*83%</f>
        <v>483.8734</v>
      </c>
      <c r="AI5" s="13">
        <f>AG5*5*17%</f>
        <v>144.5</v>
      </c>
      <c r="AJ5" s="14">
        <f>SUM(AH5:AI5)</f>
        <v>628.37339999999995</v>
      </c>
      <c r="AK5" s="17">
        <v>1</v>
      </c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BM5" s="27"/>
      <c r="BN5" s="30"/>
      <c r="BO5" s="27"/>
    </row>
    <row r="6" spans="1:67" ht="15.75" thickBot="1" x14ac:dyDescent="0.3">
      <c r="A6" s="25" t="s">
        <v>31</v>
      </c>
      <c r="B6" s="29">
        <v>461.3</v>
      </c>
      <c r="C6" s="7">
        <v>42</v>
      </c>
      <c r="D6" s="7">
        <v>42</v>
      </c>
      <c r="E6" s="7">
        <v>42</v>
      </c>
      <c r="F6" s="7">
        <v>42</v>
      </c>
      <c r="G6" s="7">
        <v>42</v>
      </c>
      <c r="H6" s="8">
        <f t="shared" ref="H6" si="0">AVERAGE(C6:G6)</f>
        <v>42</v>
      </c>
      <c r="I6" s="9">
        <v>35</v>
      </c>
      <c r="J6" s="9">
        <v>35</v>
      </c>
      <c r="K6" s="9">
        <v>35</v>
      </c>
      <c r="L6" s="9">
        <v>35</v>
      </c>
      <c r="M6" s="9">
        <v>35</v>
      </c>
      <c r="N6" s="10">
        <f t="shared" ref="N6" si="1">AVERAGE(I6:M6)</f>
        <v>35</v>
      </c>
      <c r="O6" s="9">
        <v>35</v>
      </c>
      <c r="P6" s="9">
        <v>35</v>
      </c>
      <c r="Q6" s="9">
        <v>35</v>
      </c>
      <c r="R6" s="9">
        <v>35</v>
      </c>
      <c r="S6" s="9">
        <v>35</v>
      </c>
      <c r="T6" s="10">
        <f t="shared" ref="T6" si="2">AVERAGE(O6:S6)</f>
        <v>35</v>
      </c>
      <c r="U6" s="9">
        <v>30</v>
      </c>
      <c r="V6" s="9">
        <v>30</v>
      </c>
      <c r="W6" s="9">
        <v>30</v>
      </c>
      <c r="X6" s="9">
        <v>30</v>
      </c>
      <c r="Y6" s="9">
        <v>30</v>
      </c>
      <c r="Z6" s="10">
        <f t="shared" ref="Z6" si="3">AVERAGE(U6:Y6)</f>
        <v>30</v>
      </c>
      <c r="AA6" s="11">
        <v>50</v>
      </c>
      <c r="AB6" s="11">
        <v>50</v>
      </c>
      <c r="AC6" s="11">
        <v>50</v>
      </c>
      <c r="AD6" s="11">
        <v>50</v>
      </c>
      <c r="AE6" s="11">
        <v>50</v>
      </c>
      <c r="AF6" s="21">
        <f t="shared" ref="AF6" si="4">AVERAGE(AA6:AE6)</f>
        <v>50</v>
      </c>
      <c r="AG6" s="12">
        <f t="shared" ref="AG6" si="5">SUM(H6,N6,T6,Z6,AF6)</f>
        <v>192</v>
      </c>
      <c r="AH6" s="40">
        <f t="shared" ref="AH6" si="6">B6*83%</f>
        <v>382.87900000000002</v>
      </c>
      <c r="AI6" s="13">
        <f t="shared" ref="AI6" si="7">AG6*5*17%</f>
        <v>163.20000000000002</v>
      </c>
      <c r="AJ6" s="14">
        <f t="shared" ref="AJ6" si="8">SUM(AH6:AI6)</f>
        <v>546.07900000000006</v>
      </c>
      <c r="AK6" s="17">
        <v>3</v>
      </c>
    </row>
    <row r="7" spans="1:67" ht="15.75" thickBot="1" x14ac:dyDescent="0.3">
      <c r="A7" s="25" t="s">
        <v>32</v>
      </c>
      <c r="B7" s="29">
        <v>457.93</v>
      </c>
      <c r="C7" s="7">
        <v>50</v>
      </c>
      <c r="D7" s="7">
        <v>50</v>
      </c>
      <c r="E7" s="7">
        <v>50</v>
      </c>
      <c r="F7" s="7">
        <v>50</v>
      </c>
      <c r="G7" s="7">
        <v>50</v>
      </c>
      <c r="H7" s="8">
        <f t="shared" ref="H7:H9" si="9">AVERAGE(C7:G7)</f>
        <v>50</v>
      </c>
      <c r="I7" s="9">
        <v>35</v>
      </c>
      <c r="J7" s="9">
        <v>35</v>
      </c>
      <c r="K7" s="9">
        <v>35</v>
      </c>
      <c r="L7" s="9">
        <v>35</v>
      </c>
      <c r="M7" s="9">
        <v>35</v>
      </c>
      <c r="N7" s="10">
        <f t="shared" ref="N7:N9" si="10">AVERAGE(I7:M7)</f>
        <v>35</v>
      </c>
      <c r="O7" s="9">
        <v>35</v>
      </c>
      <c r="P7" s="9">
        <v>35</v>
      </c>
      <c r="Q7" s="9">
        <v>35</v>
      </c>
      <c r="R7" s="9">
        <v>35</v>
      </c>
      <c r="S7" s="9">
        <v>35</v>
      </c>
      <c r="T7" s="10">
        <f t="shared" ref="T7:T9" si="11">AVERAGE(O7:S7)</f>
        <v>35</v>
      </c>
      <c r="U7" s="9">
        <v>30</v>
      </c>
      <c r="V7" s="9">
        <v>30</v>
      </c>
      <c r="W7" s="9">
        <v>30</v>
      </c>
      <c r="X7" s="9">
        <v>30</v>
      </c>
      <c r="Y7" s="9">
        <v>30</v>
      </c>
      <c r="Z7" s="10">
        <f t="shared" ref="Z7:Z9" si="12">AVERAGE(U7:Y7)</f>
        <v>30</v>
      </c>
      <c r="AA7" s="11">
        <v>50</v>
      </c>
      <c r="AB7" s="11">
        <v>50</v>
      </c>
      <c r="AC7" s="11">
        <v>50</v>
      </c>
      <c r="AD7" s="11">
        <v>50</v>
      </c>
      <c r="AE7" s="11">
        <v>50</v>
      </c>
      <c r="AF7" s="21">
        <f t="shared" ref="AF7:AF9" si="13">AVERAGE(AA7:AE7)</f>
        <v>50</v>
      </c>
      <c r="AG7" s="12">
        <f t="shared" ref="AG7:AG9" si="14">SUM(H7,N7,T7,Z7,AF7)</f>
        <v>200</v>
      </c>
      <c r="AH7" s="13">
        <f t="shared" ref="AH7:AH9" si="15">B7*83%</f>
        <v>380.08189999999996</v>
      </c>
      <c r="AI7" s="13">
        <f t="shared" ref="AI7:AI9" si="16">AG7*5*17%</f>
        <v>170</v>
      </c>
      <c r="AJ7" s="14">
        <f t="shared" ref="AJ7:AJ9" si="17">SUM(AH7:AI7)</f>
        <v>550.08189999999991</v>
      </c>
      <c r="AK7" s="17">
        <v>2</v>
      </c>
    </row>
    <row r="8" spans="1:67" ht="15.75" thickBot="1" x14ac:dyDescent="0.3">
      <c r="A8" s="25" t="s">
        <v>33</v>
      </c>
      <c r="B8" s="29">
        <v>423.78999999999996</v>
      </c>
      <c r="C8" s="7">
        <v>50</v>
      </c>
      <c r="D8" s="7">
        <v>50</v>
      </c>
      <c r="E8" s="7">
        <v>50</v>
      </c>
      <c r="F8" s="7">
        <v>50</v>
      </c>
      <c r="G8" s="7">
        <v>50</v>
      </c>
      <c r="H8" s="8">
        <f t="shared" si="9"/>
        <v>50</v>
      </c>
      <c r="I8" s="9">
        <v>35</v>
      </c>
      <c r="J8" s="9">
        <v>35</v>
      </c>
      <c r="K8" s="9">
        <v>35</v>
      </c>
      <c r="L8" s="9">
        <v>35</v>
      </c>
      <c r="M8" s="9">
        <v>35</v>
      </c>
      <c r="N8" s="10">
        <f t="shared" si="10"/>
        <v>35</v>
      </c>
      <c r="O8" s="9">
        <v>35</v>
      </c>
      <c r="P8" s="9">
        <v>35</v>
      </c>
      <c r="Q8" s="9">
        <v>35</v>
      </c>
      <c r="R8" s="9">
        <v>35</v>
      </c>
      <c r="S8" s="9">
        <v>35</v>
      </c>
      <c r="T8" s="10">
        <f t="shared" si="11"/>
        <v>35</v>
      </c>
      <c r="U8" s="9">
        <v>30</v>
      </c>
      <c r="V8" s="9">
        <v>30</v>
      </c>
      <c r="W8" s="9">
        <v>30</v>
      </c>
      <c r="X8" s="9">
        <v>30</v>
      </c>
      <c r="Y8" s="9">
        <v>30</v>
      </c>
      <c r="Z8" s="10">
        <f t="shared" si="12"/>
        <v>30</v>
      </c>
      <c r="AA8" s="11">
        <v>50</v>
      </c>
      <c r="AB8" s="11">
        <v>50</v>
      </c>
      <c r="AC8" s="11">
        <v>50</v>
      </c>
      <c r="AD8" s="11">
        <v>50</v>
      </c>
      <c r="AE8" s="11">
        <v>50</v>
      </c>
      <c r="AF8" s="21">
        <f t="shared" si="13"/>
        <v>50</v>
      </c>
      <c r="AG8" s="12">
        <f t="shared" si="14"/>
        <v>200</v>
      </c>
      <c r="AH8" s="40">
        <f t="shared" si="15"/>
        <v>351.74569999999994</v>
      </c>
      <c r="AI8" s="13">
        <f t="shared" si="16"/>
        <v>170</v>
      </c>
      <c r="AJ8" s="14">
        <f t="shared" si="17"/>
        <v>521.74569999999994</v>
      </c>
      <c r="AK8" s="17">
        <v>4</v>
      </c>
    </row>
    <row r="9" spans="1:67" ht="15.75" thickBot="1" x14ac:dyDescent="0.3">
      <c r="A9" s="25" t="s">
        <v>36</v>
      </c>
      <c r="B9" s="29">
        <v>380.26</v>
      </c>
      <c r="C9" s="7">
        <v>38</v>
      </c>
      <c r="D9" s="7">
        <v>38</v>
      </c>
      <c r="E9" s="7">
        <v>38</v>
      </c>
      <c r="F9" s="7">
        <v>38</v>
      </c>
      <c r="G9" s="7">
        <v>38</v>
      </c>
      <c r="H9" s="8">
        <f t="shared" si="9"/>
        <v>38</v>
      </c>
      <c r="I9" s="9">
        <v>35</v>
      </c>
      <c r="J9" s="9">
        <v>35</v>
      </c>
      <c r="K9" s="9">
        <v>35</v>
      </c>
      <c r="L9" s="9">
        <v>35</v>
      </c>
      <c r="M9" s="9">
        <v>35</v>
      </c>
      <c r="N9" s="10">
        <f t="shared" si="10"/>
        <v>35</v>
      </c>
      <c r="O9" s="9">
        <v>35</v>
      </c>
      <c r="P9" s="9">
        <v>35</v>
      </c>
      <c r="Q9" s="9">
        <v>35</v>
      </c>
      <c r="R9" s="9">
        <v>35</v>
      </c>
      <c r="S9" s="9">
        <v>35</v>
      </c>
      <c r="T9" s="10">
        <f t="shared" si="11"/>
        <v>35</v>
      </c>
      <c r="U9" s="9">
        <v>30</v>
      </c>
      <c r="V9" s="9">
        <v>30</v>
      </c>
      <c r="W9" s="9">
        <v>30</v>
      </c>
      <c r="X9" s="9">
        <v>30</v>
      </c>
      <c r="Y9" s="9">
        <v>30</v>
      </c>
      <c r="Z9" s="10">
        <f t="shared" si="12"/>
        <v>30</v>
      </c>
      <c r="AA9" s="11">
        <v>50</v>
      </c>
      <c r="AB9" s="11">
        <v>50</v>
      </c>
      <c r="AC9" s="11">
        <v>50</v>
      </c>
      <c r="AD9" s="11">
        <v>50</v>
      </c>
      <c r="AE9" s="11">
        <v>50</v>
      </c>
      <c r="AF9" s="21">
        <f t="shared" si="13"/>
        <v>50</v>
      </c>
      <c r="AG9" s="12">
        <f t="shared" si="14"/>
        <v>188</v>
      </c>
      <c r="AH9" s="13">
        <f t="shared" si="15"/>
        <v>315.61579999999998</v>
      </c>
      <c r="AI9" s="13">
        <f t="shared" si="16"/>
        <v>159.80000000000001</v>
      </c>
      <c r="AJ9" s="14">
        <f t="shared" si="17"/>
        <v>475.41579999999999</v>
      </c>
      <c r="AK9" s="17">
        <v>5</v>
      </c>
    </row>
  </sheetData>
  <sheetProtection algorithmName="SHA-512" hashValue="5kWkL3E+oNltL7ymqHhIl3EH2J3/aK0qcgUn/pO0dcBhpCDt1/yZmtkv5cwYSsCVzeEWXX2zs1pu7erM+qThMg==" saltValue="ha3T9nmHm4znNQxWw/+zXQ==" spinCount="100000" sheet="1" objects="1" scenarios="1"/>
  <mergeCells count="14">
    <mergeCell ref="AK2:AK4"/>
    <mergeCell ref="I3:N3"/>
    <mergeCell ref="O3:T3"/>
    <mergeCell ref="U3:Z3"/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BO22"/>
  <sheetViews>
    <sheetView zoomScale="70" zoomScaleNormal="70" workbookViewId="0">
      <selection activeCell="J13" sqref="J13"/>
    </sheetView>
  </sheetViews>
  <sheetFormatPr defaultRowHeight="15" x14ac:dyDescent="0.25"/>
  <cols>
    <col min="1" max="1" width="8.5703125" customWidth="1"/>
    <col min="2" max="2" width="7.85546875" customWidth="1"/>
    <col min="3" max="3" width="4.85546875" customWidth="1"/>
    <col min="4" max="4" width="5.28515625" customWidth="1"/>
    <col min="5" max="5" width="5" customWidth="1"/>
    <col min="6" max="7" width="5.42578125" customWidth="1"/>
    <col min="8" max="8" width="4.28515625" customWidth="1"/>
    <col min="9" max="9" width="3.140625" customWidth="1"/>
    <col min="10" max="10" width="3.42578125" customWidth="1"/>
    <col min="11" max="13" width="3.140625" customWidth="1"/>
    <col min="14" max="14" width="3.7109375" customWidth="1"/>
    <col min="15" max="15" width="3.28515625" customWidth="1"/>
    <col min="16" max="16" width="3.42578125" customWidth="1"/>
    <col min="17" max="17" width="3.28515625" customWidth="1"/>
    <col min="18" max="19" width="3" customWidth="1"/>
    <col min="20" max="20" width="3.85546875" customWidth="1"/>
    <col min="21" max="21" width="2.7109375" customWidth="1"/>
    <col min="22" max="22" width="3" customWidth="1"/>
    <col min="23" max="25" width="3.140625" customWidth="1"/>
    <col min="26" max="26" width="3.42578125" customWidth="1"/>
    <col min="27" max="31" width="3.5703125" customWidth="1"/>
    <col min="32" max="32" width="4" customWidth="1"/>
    <col min="33" max="33" width="6.28515625" customWidth="1"/>
    <col min="34" max="34" width="8.85546875" customWidth="1"/>
    <col min="35" max="35" width="8.7109375" customWidth="1"/>
    <col min="36" max="36" width="8.5703125" customWidth="1"/>
    <col min="37" max="37" width="5.7109375" customWidth="1"/>
    <col min="38" max="38" width="6.140625" customWidth="1"/>
    <col min="40" max="40" width="8.140625" customWidth="1"/>
    <col min="41" max="41" width="7.140625" customWidth="1"/>
    <col min="42" max="42" width="5.140625" customWidth="1"/>
    <col min="43" max="43" width="3.42578125" customWidth="1"/>
    <col min="44" max="44" width="3.28515625" customWidth="1"/>
    <col min="45" max="45" width="4.85546875" customWidth="1"/>
    <col min="46" max="46" width="3.5703125" customWidth="1"/>
    <col min="47" max="47" width="3.28515625" customWidth="1"/>
    <col min="48" max="48" width="3.140625" customWidth="1"/>
    <col min="49" max="49" width="3.28515625" customWidth="1"/>
    <col min="50" max="50" width="3.140625" customWidth="1"/>
    <col min="51" max="51" width="3.7109375" customWidth="1"/>
    <col min="52" max="52" width="3.140625" customWidth="1"/>
    <col min="53" max="53" width="3.28515625" customWidth="1"/>
    <col min="54" max="55" width="3.140625" customWidth="1"/>
    <col min="56" max="56" width="3.28515625" customWidth="1"/>
    <col min="57" max="57" width="3.42578125" customWidth="1"/>
    <col min="58" max="58" width="3.140625" customWidth="1"/>
    <col min="59" max="59" width="3.28515625" customWidth="1"/>
    <col min="60" max="60" width="3.140625" customWidth="1"/>
    <col min="61" max="61" width="3.28515625" customWidth="1"/>
    <col min="62" max="62" width="3.42578125" customWidth="1"/>
    <col min="63" max="63" width="3.5703125" customWidth="1"/>
    <col min="64" max="64" width="3.42578125" customWidth="1"/>
    <col min="65" max="66" width="3.28515625" customWidth="1"/>
    <col min="67" max="67" width="3.140625" customWidth="1"/>
    <col min="68" max="68" width="3.28515625" customWidth="1"/>
    <col min="69" max="69" width="3.5703125" customWidth="1"/>
    <col min="70" max="70" width="3.28515625" customWidth="1"/>
    <col min="71" max="71" width="3.42578125" customWidth="1"/>
    <col min="72" max="72" width="3.28515625" customWidth="1"/>
    <col min="73" max="73" width="3.140625" customWidth="1"/>
    <col min="74" max="74" width="3.28515625" customWidth="1"/>
    <col min="75" max="75" width="3.7109375" customWidth="1"/>
    <col min="76" max="76" width="6.42578125" customWidth="1"/>
    <col min="77" max="77" width="8.140625" customWidth="1"/>
    <col min="78" max="78" width="8.28515625" customWidth="1"/>
    <col min="80" max="80" width="3.7109375" customWidth="1"/>
  </cols>
  <sheetData>
    <row r="1" spans="1:67" ht="35.25" customHeight="1" thickBot="1" x14ac:dyDescent="0.3">
      <c r="A1" s="75" t="s">
        <v>177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3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</row>
    <row r="2" spans="1:67" ht="50.25" customHeight="1" thickBot="1" x14ac:dyDescent="0.3">
      <c r="A2" s="78" t="s">
        <v>3</v>
      </c>
      <c r="B2" s="78" t="s">
        <v>21</v>
      </c>
      <c r="C2" s="80" t="s">
        <v>5</v>
      </c>
      <c r="D2" s="81"/>
      <c r="E2" s="81"/>
      <c r="F2" s="81"/>
      <c r="G2" s="81"/>
      <c r="H2" s="82"/>
      <c r="I2" s="86" t="s">
        <v>15</v>
      </c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8"/>
      <c r="AA2" s="95" t="s">
        <v>22</v>
      </c>
      <c r="AB2" s="96"/>
      <c r="AC2" s="96"/>
      <c r="AD2" s="96"/>
      <c r="AE2" s="96"/>
      <c r="AF2" s="97"/>
      <c r="AG2" s="101" t="s">
        <v>23</v>
      </c>
      <c r="AH2" s="78" t="s">
        <v>24</v>
      </c>
      <c r="AI2" s="78" t="s">
        <v>25</v>
      </c>
      <c r="AJ2" s="103" t="s">
        <v>2</v>
      </c>
      <c r="AK2" s="105" t="s">
        <v>7</v>
      </c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</row>
    <row r="3" spans="1:67" ht="32.25" customHeight="1" thickBot="1" x14ac:dyDescent="0.3">
      <c r="A3" s="78"/>
      <c r="B3" s="78"/>
      <c r="C3" s="83"/>
      <c r="D3" s="84"/>
      <c r="E3" s="84"/>
      <c r="F3" s="84"/>
      <c r="G3" s="84"/>
      <c r="H3" s="85"/>
      <c r="I3" s="66" t="s">
        <v>19</v>
      </c>
      <c r="J3" s="67"/>
      <c r="K3" s="67"/>
      <c r="L3" s="67"/>
      <c r="M3" s="67"/>
      <c r="N3" s="68"/>
      <c r="O3" s="66" t="s">
        <v>6</v>
      </c>
      <c r="P3" s="67"/>
      <c r="Q3" s="67"/>
      <c r="R3" s="67"/>
      <c r="S3" s="67"/>
      <c r="T3" s="68"/>
      <c r="U3" s="66" t="s">
        <v>0</v>
      </c>
      <c r="V3" s="67"/>
      <c r="W3" s="67"/>
      <c r="X3" s="67"/>
      <c r="Y3" s="67"/>
      <c r="Z3" s="68"/>
      <c r="AA3" s="98"/>
      <c r="AB3" s="99"/>
      <c r="AC3" s="99"/>
      <c r="AD3" s="99"/>
      <c r="AE3" s="99"/>
      <c r="AF3" s="100"/>
      <c r="AG3" s="101"/>
      <c r="AH3" s="78"/>
      <c r="AI3" s="78"/>
      <c r="AJ3" s="103"/>
      <c r="AK3" s="103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</row>
    <row r="4" spans="1:67" ht="70.5" customHeight="1" thickBot="1" x14ac:dyDescent="0.3">
      <c r="A4" s="79"/>
      <c r="B4" s="79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102"/>
      <c r="AH4" s="79"/>
      <c r="AI4" s="79"/>
      <c r="AJ4" s="104"/>
      <c r="AK4" s="10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</row>
    <row r="5" spans="1:67" ht="15.75" thickBot="1" x14ac:dyDescent="0.3">
      <c r="A5" s="25" t="s">
        <v>26</v>
      </c>
      <c r="B5" s="29">
        <v>699.28</v>
      </c>
      <c r="C5" s="72" t="s">
        <v>172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4"/>
      <c r="AG5" s="12">
        <f t="shared" ref="AG5:AG11" si="0">SUM(H5,N5,T5,Z5,AF5)</f>
        <v>0</v>
      </c>
      <c r="AH5" s="13">
        <f t="shared" ref="AH5:AH11" si="1">B5*83%</f>
        <v>580.40239999999994</v>
      </c>
      <c r="AI5" s="13">
        <f t="shared" ref="AI5:AI11" si="2">AG5*5*17%</f>
        <v>0</v>
      </c>
      <c r="AJ5" s="14">
        <f t="shared" ref="AJ5:AJ11" si="3">SUM(AH5:AI5)</f>
        <v>580.40239999999994</v>
      </c>
      <c r="AK5" s="17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BM5" s="27"/>
      <c r="BN5" s="27"/>
      <c r="BO5" s="27"/>
    </row>
    <row r="6" spans="1:67" ht="15.75" thickBot="1" x14ac:dyDescent="0.3">
      <c r="A6" s="25" t="s">
        <v>62</v>
      </c>
      <c r="B6" s="29">
        <v>461.14</v>
      </c>
      <c r="C6" s="7">
        <v>50</v>
      </c>
      <c r="D6" s="7">
        <v>50</v>
      </c>
      <c r="E6" s="7">
        <v>50</v>
      </c>
      <c r="F6" s="7">
        <v>50</v>
      </c>
      <c r="G6" s="7">
        <v>50</v>
      </c>
      <c r="H6" s="8">
        <f t="shared" ref="H6" si="4">AVERAGE(C6:G6)</f>
        <v>50</v>
      </c>
      <c r="I6" s="9">
        <v>25</v>
      </c>
      <c r="J6" s="9">
        <v>25</v>
      </c>
      <c r="K6" s="9">
        <v>25</v>
      </c>
      <c r="L6" s="9">
        <v>25</v>
      </c>
      <c r="M6" s="9">
        <v>25</v>
      </c>
      <c r="N6" s="10">
        <f t="shared" ref="N6" si="5">AVERAGE(I6:M6)</f>
        <v>25</v>
      </c>
      <c r="O6" s="9">
        <v>25</v>
      </c>
      <c r="P6" s="9">
        <v>25</v>
      </c>
      <c r="Q6" s="9">
        <v>25</v>
      </c>
      <c r="R6" s="9">
        <v>25</v>
      </c>
      <c r="S6" s="9">
        <v>25</v>
      </c>
      <c r="T6" s="10">
        <f t="shared" ref="T6" si="6">AVERAGE(O6:S6)</f>
        <v>25</v>
      </c>
      <c r="U6" s="9">
        <v>20</v>
      </c>
      <c r="V6" s="9">
        <v>20</v>
      </c>
      <c r="W6" s="9">
        <v>20</v>
      </c>
      <c r="X6" s="9">
        <v>20</v>
      </c>
      <c r="Y6" s="9">
        <v>20</v>
      </c>
      <c r="Z6" s="10">
        <f t="shared" ref="Z6" si="7">AVERAGE(U6:Y6)</f>
        <v>20</v>
      </c>
      <c r="AA6" s="11">
        <v>45</v>
      </c>
      <c r="AB6" s="11">
        <v>45</v>
      </c>
      <c r="AC6" s="11">
        <v>45</v>
      </c>
      <c r="AD6" s="11">
        <v>45</v>
      </c>
      <c r="AE6" s="11">
        <v>45</v>
      </c>
      <c r="AF6" s="21">
        <f t="shared" ref="AF6" si="8">AVERAGE(AA6:AE6)</f>
        <v>45</v>
      </c>
      <c r="AG6" s="12">
        <f t="shared" si="0"/>
        <v>165</v>
      </c>
      <c r="AH6" s="13">
        <f t="shared" si="1"/>
        <v>382.74619999999999</v>
      </c>
      <c r="AI6" s="13">
        <f t="shared" si="2"/>
        <v>140.25</v>
      </c>
      <c r="AJ6" s="14">
        <f t="shared" si="3"/>
        <v>522.99620000000004</v>
      </c>
      <c r="AK6" s="17">
        <v>6</v>
      </c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BM6" s="27"/>
      <c r="BN6" s="27"/>
      <c r="BO6" s="27"/>
    </row>
    <row r="7" spans="1:67" ht="15.75" thickBot="1" x14ac:dyDescent="0.3">
      <c r="A7" s="25" t="s">
        <v>63</v>
      </c>
      <c r="B7" s="29">
        <v>667.15</v>
      </c>
      <c r="C7" s="72" t="s">
        <v>172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4"/>
      <c r="AG7" s="12">
        <f t="shared" si="0"/>
        <v>0</v>
      </c>
      <c r="AH7" s="13">
        <f t="shared" si="1"/>
        <v>553.73449999999991</v>
      </c>
      <c r="AI7" s="13">
        <f t="shared" si="2"/>
        <v>0</v>
      </c>
      <c r="AJ7" s="14">
        <f t="shared" si="3"/>
        <v>553.73449999999991</v>
      </c>
      <c r="AK7" s="17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BM7" s="27"/>
      <c r="BN7" s="27"/>
      <c r="BO7" s="27"/>
    </row>
    <row r="8" spans="1:67" ht="15.75" thickBot="1" x14ac:dyDescent="0.3">
      <c r="A8" s="25" t="s">
        <v>64</v>
      </c>
      <c r="B8" s="29">
        <v>574.5</v>
      </c>
      <c r="C8" s="7">
        <v>50</v>
      </c>
      <c r="D8" s="7">
        <v>50</v>
      </c>
      <c r="E8" s="7">
        <v>50</v>
      </c>
      <c r="F8" s="7">
        <v>50</v>
      </c>
      <c r="G8" s="7">
        <v>50</v>
      </c>
      <c r="H8" s="8">
        <f t="shared" ref="H8:H11" si="9">AVERAGE(C8:G8)</f>
        <v>50</v>
      </c>
      <c r="I8" s="9">
        <v>35</v>
      </c>
      <c r="J8" s="9">
        <v>35</v>
      </c>
      <c r="K8" s="9">
        <v>35</v>
      </c>
      <c r="L8" s="9">
        <v>35</v>
      </c>
      <c r="M8" s="9">
        <v>35</v>
      </c>
      <c r="N8" s="10">
        <f t="shared" ref="N8:N11" si="10">AVERAGE(I8:M8)</f>
        <v>35</v>
      </c>
      <c r="O8" s="9">
        <v>35</v>
      </c>
      <c r="P8" s="9">
        <v>35</v>
      </c>
      <c r="Q8" s="9">
        <v>35</v>
      </c>
      <c r="R8" s="9">
        <v>35</v>
      </c>
      <c r="S8" s="9">
        <v>35</v>
      </c>
      <c r="T8" s="10">
        <f t="shared" ref="T8:T11" si="11">AVERAGE(O8:S8)</f>
        <v>35</v>
      </c>
      <c r="U8" s="9">
        <v>30</v>
      </c>
      <c r="V8" s="9">
        <v>30</v>
      </c>
      <c r="W8" s="9">
        <v>30</v>
      </c>
      <c r="X8" s="9">
        <v>30</v>
      </c>
      <c r="Y8" s="9">
        <v>30</v>
      </c>
      <c r="Z8" s="10">
        <f t="shared" ref="Z8:Z11" si="12">AVERAGE(U8:Y8)</f>
        <v>30</v>
      </c>
      <c r="AA8" s="11">
        <v>50</v>
      </c>
      <c r="AB8" s="11">
        <v>50</v>
      </c>
      <c r="AC8" s="11">
        <v>50</v>
      </c>
      <c r="AD8" s="11">
        <v>50</v>
      </c>
      <c r="AE8" s="11">
        <v>50</v>
      </c>
      <c r="AF8" s="21">
        <f t="shared" ref="AF8:AF11" si="13">AVERAGE(AA8:AE8)</f>
        <v>50</v>
      </c>
      <c r="AG8" s="12">
        <f t="shared" si="0"/>
        <v>200</v>
      </c>
      <c r="AH8" s="13">
        <f t="shared" si="1"/>
        <v>476.83499999999998</v>
      </c>
      <c r="AI8" s="13">
        <f t="shared" si="2"/>
        <v>170</v>
      </c>
      <c r="AJ8" s="14">
        <f t="shared" si="3"/>
        <v>646.83500000000004</v>
      </c>
      <c r="AK8" s="17">
        <v>2</v>
      </c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BM8" s="27"/>
      <c r="BN8" s="27"/>
      <c r="BO8" s="27"/>
    </row>
    <row r="9" spans="1:67" ht="15.75" thickBot="1" x14ac:dyDescent="0.3">
      <c r="A9" s="28" t="s">
        <v>27</v>
      </c>
      <c r="B9" s="29">
        <v>593.55000000000007</v>
      </c>
      <c r="C9" s="7">
        <v>50</v>
      </c>
      <c r="D9" s="7">
        <v>50</v>
      </c>
      <c r="E9" s="7">
        <v>50</v>
      </c>
      <c r="F9" s="7">
        <v>50</v>
      </c>
      <c r="G9" s="7">
        <v>50</v>
      </c>
      <c r="H9" s="8">
        <f t="shared" si="9"/>
        <v>50</v>
      </c>
      <c r="I9" s="9">
        <v>35</v>
      </c>
      <c r="J9" s="9">
        <v>35</v>
      </c>
      <c r="K9" s="9">
        <v>35</v>
      </c>
      <c r="L9" s="9">
        <v>35</v>
      </c>
      <c r="M9" s="9">
        <v>35</v>
      </c>
      <c r="N9" s="10">
        <f t="shared" si="10"/>
        <v>35</v>
      </c>
      <c r="O9" s="9">
        <v>35</v>
      </c>
      <c r="P9" s="9">
        <v>35</v>
      </c>
      <c r="Q9" s="9">
        <v>35</v>
      </c>
      <c r="R9" s="9">
        <v>35</v>
      </c>
      <c r="S9" s="9">
        <v>35</v>
      </c>
      <c r="T9" s="10">
        <v>30</v>
      </c>
      <c r="U9" s="9">
        <v>30</v>
      </c>
      <c r="V9" s="9">
        <v>30</v>
      </c>
      <c r="W9" s="9">
        <v>30</v>
      </c>
      <c r="X9" s="9">
        <v>30</v>
      </c>
      <c r="Y9" s="9">
        <v>30</v>
      </c>
      <c r="Z9" s="10">
        <f t="shared" si="12"/>
        <v>30</v>
      </c>
      <c r="AA9" s="11">
        <v>50</v>
      </c>
      <c r="AB9" s="11">
        <v>50</v>
      </c>
      <c r="AC9" s="11">
        <v>50</v>
      </c>
      <c r="AD9" s="11">
        <v>50</v>
      </c>
      <c r="AE9" s="11">
        <v>50</v>
      </c>
      <c r="AF9" s="21">
        <f t="shared" si="13"/>
        <v>50</v>
      </c>
      <c r="AG9" s="12">
        <f t="shared" si="0"/>
        <v>195</v>
      </c>
      <c r="AH9" s="13">
        <f t="shared" si="1"/>
        <v>492.64650000000006</v>
      </c>
      <c r="AI9" s="13">
        <f t="shared" si="2"/>
        <v>165.75</v>
      </c>
      <c r="AJ9" s="14">
        <f t="shared" si="3"/>
        <v>658.39650000000006</v>
      </c>
      <c r="AK9" s="17">
        <v>1</v>
      </c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BM9" s="27"/>
      <c r="BN9" s="110"/>
      <c r="BO9" s="27"/>
    </row>
    <row r="10" spans="1:67" ht="15.75" thickBot="1" x14ac:dyDescent="0.3">
      <c r="A10" s="28" t="s">
        <v>29</v>
      </c>
      <c r="B10" s="29">
        <v>560.1</v>
      </c>
      <c r="C10" s="7">
        <v>50</v>
      </c>
      <c r="D10" s="7">
        <v>50</v>
      </c>
      <c r="E10" s="7">
        <v>50</v>
      </c>
      <c r="F10" s="7">
        <v>50</v>
      </c>
      <c r="G10" s="7">
        <v>50</v>
      </c>
      <c r="H10" s="8">
        <f t="shared" si="9"/>
        <v>50</v>
      </c>
      <c r="I10" s="9">
        <v>35</v>
      </c>
      <c r="J10" s="9">
        <v>35</v>
      </c>
      <c r="K10" s="9">
        <v>35</v>
      </c>
      <c r="L10" s="9">
        <v>35</v>
      </c>
      <c r="M10" s="9">
        <v>35</v>
      </c>
      <c r="N10" s="10">
        <f t="shared" si="10"/>
        <v>35</v>
      </c>
      <c r="O10" s="9">
        <v>35</v>
      </c>
      <c r="P10" s="9">
        <v>35</v>
      </c>
      <c r="Q10" s="9">
        <v>35</v>
      </c>
      <c r="R10" s="9">
        <v>35</v>
      </c>
      <c r="S10" s="9">
        <v>35</v>
      </c>
      <c r="T10" s="10">
        <f t="shared" si="11"/>
        <v>35</v>
      </c>
      <c r="U10" s="9">
        <v>30</v>
      </c>
      <c r="V10" s="9">
        <v>30</v>
      </c>
      <c r="W10" s="9">
        <v>30</v>
      </c>
      <c r="X10" s="9">
        <v>30</v>
      </c>
      <c r="Y10" s="9">
        <v>30</v>
      </c>
      <c r="Z10" s="10">
        <f t="shared" si="12"/>
        <v>30</v>
      </c>
      <c r="AA10" s="11">
        <v>50</v>
      </c>
      <c r="AB10" s="11">
        <v>50</v>
      </c>
      <c r="AC10" s="11">
        <v>50</v>
      </c>
      <c r="AD10" s="11">
        <v>50</v>
      </c>
      <c r="AE10" s="11">
        <v>50</v>
      </c>
      <c r="AF10" s="21">
        <f t="shared" si="13"/>
        <v>50</v>
      </c>
      <c r="AG10" s="12">
        <f t="shared" si="0"/>
        <v>200</v>
      </c>
      <c r="AH10" s="13">
        <f t="shared" si="1"/>
        <v>464.88299999999998</v>
      </c>
      <c r="AI10" s="13">
        <f t="shared" si="2"/>
        <v>170</v>
      </c>
      <c r="AJ10" s="14">
        <f t="shared" si="3"/>
        <v>634.88300000000004</v>
      </c>
      <c r="AK10" s="17">
        <v>3</v>
      </c>
      <c r="BM10" s="27"/>
      <c r="BN10" s="111"/>
      <c r="BO10" s="27"/>
    </row>
    <row r="11" spans="1:67" ht="15.75" thickBot="1" x14ac:dyDescent="0.3">
      <c r="A11" s="25" t="s">
        <v>30</v>
      </c>
      <c r="B11" s="29">
        <v>538.42000000000007</v>
      </c>
      <c r="C11" s="7">
        <v>50</v>
      </c>
      <c r="D11" s="7">
        <v>50</v>
      </c>
      <c r="E11" s="7">
        <v>50</v>
      </c>
      <c r="F11" s="7">
        <v>50</v>
      </c>
      <c r="G11" s="7">
        <v>50</v>
      </c>
      <c r="H11" s="8">
        <f t="shared" si="9"/>
        <v>50</v>
      </c>
      <c r="I11" s="9">
        <v>25</v>
      </c>
      <c r="J11" s="9">
        <v>25</v>
      </c>
      <c r="K11" s="9">
        <v>25</v>
      </c>
      <c r="L11" s="9">
        <v>25</v>
      </c>
      <c r="M11" s="9">
        <v>25</v>
      </c>
      <c r="N11" s="10">
        <f t="shared" si="10"/>
        <v>25</v>
      </c>
      <c r="O11" s="9">
        <v>25</v>
      </c>
      <c r="P11" s="9">
        <v>25</v>
      </c>
      <c r="Q11" s="9">
        <v>25</v>
      </c>
      <c r="R11" s="9">
        <v>25</v>
      </c>
      <c r="S11" s="9">
        <v>25</v>
      </c>
      <c r="T11" s="10">
        <f t="shared" si="11"/>
        <v>25</v>
      </c>
      <c r="U11" s="9">
        <v>20</v>
      </c>
      <c r="V11" s="9">
        <v>20</v>
      </c>
      <c r="W11" s="9">
        <v>20</v>
      </c>
      <c r="X11" s="9">
        <v>20</v>
      </c>
      <c r="Y11" s="9">
        <v>20</v>
      </c>
      <c r="Z11" s="10">
        <f t="shared" si="12"/>
        <v>20</v>
      </c>
      <c r="AA11" s="11">
        <v>50</v>
      </c>
      <c r="AB11" s="11">
        <v>50</v>
      </c>
      <c r="AC11" s="11">
        <v>50</v>
      </c>
      <c r="AD11" s="11">
        <v>50</v>
      </c>
      <c r="AE11" s="11">
        <v>50</v>
      </c>
      <c r="AF11" s="21">
        <f t="shared" si="13"/>
        <v>50</v>
      </c>
      <c r="AG11" s="12">
        <f t="shared" si="0"/>
        <v>170</v>
      </c>
      <c r="AH11" s="40">
        <f t="shared" si="1"/>
        <v>446.88860000000005</v>
      </c>
      <c r="AI11" s="13">
        <f t="shared" si="2"/>
        <v>144.5</v>
      </c>
      <c r="AJ11" s="14">
        <f t="shared" si="3"/>
        <v>591.3886</v>
      </c>
      <c r="AK11" s="17">
        <v>5</v>
      </c>
    </row>
    <row r="12" spans="1:67" ht="15.75" thickBot="1" x14ac:dyDescent="0.3">
      <c r="A12" s="25" t="s">
        <v>36</v>
      </c>
      <c r="B12" s="29">
        <v>380.26</v>
      </c>
      <c r="C12" s="7">
        <v>38</v>
      </c>
      <c r="D12" s="7">
        <v>38</v>
      </c>
      <c r="E12" s="7">
        <v>38</v>
      </c>
      <c r="F12" s="7">
        <v>38</v>
      </c>
      <c r="G12" s="7">
        <v>38</v>
      </c>
      <c r="H12" s="8">
        <f t="shared" ref="H12:H22" si="14">AVERAGE(C12:G12)</f>
        <v>38</v>
      </c>
      <c r="I12" s="9">
        <v>35</v>
      </c>
      <c r="J12" s="9">
        <v>35</v>
      </c>
      <c r="K12" s="9">
        <v>35</v>
      </c>
      <c r="L12" s="9">
        <v>35</v>
      </c>
      <c r="M12" s="9">
        <v>35</v>
      </c>
      <c r="N12" s="10">
        <f t="shared" ref="N12:N22" si="15">AVERAGE(I12:M12)</f>
        <v>35</v>
      </c>
      <c r="O12" s="9">
        <v>35</v>
      </c>
      <c r="P12" s="9">
        <v>35</v>
      </c>
      <c r="Q12" s="9">
        <v>35</v>
      </c>
      <c r="R12" s="9">
        <v>35</v>
      </c>
      <c r="S12" s="9">
        <v>35</v>
      </c>
      <c r="T12" s="10">
        <f t="shared" ref="T12:T22" si="16">AVERAGE(O12:S12)</f>
        <v>35</v>
      </c>
      <c r="U12" s="9">
        <v>30</v>
      </c>
      <c r="V12" s="9">
        <v>30</v>
      </c>
      <c r="W12" s="9">
        <v>30</v>
      </c>
      <c r="X12" s="9">
        <v>30</v>
      </c>
      <c r="Y12" s="9">
        <v>30</v>
      </c>
      <c r="Z12" s="10">
        <f t="shared" ref="Z12:Z22" si="17">AVERAGE(U12:Y12)</f>
        <v>30</v>
      </c>
      <c r="AA12" s="11">
        <v>50</v>
      </c>
      <c r="AB12" s="11">
        <v>50</v>
      </c>
      <c r="AC12" s="11">
        <v>50</v>
      </c>
      <c r="AD12" s="11">
        <v>50</v>
      </c>
      <c r="AE12" s="11">
        <v>50</v>
      </c>
      <c r="AF12" s="21">
        <f t="shared" ref="AF12:AF22" si="18">AVERAGE(AA12:AE12)</f>
        <v>50</v>
      </c>
      <c r="AG12" s="12">
        <f t="shared" ref="AG12:AG22" si="19">SUM(H12,N12,T12,Z12,AF12)</f>
        <v>188</v>
      </c>
      <c r="AH12" s="13">
        <f t="shared" ref="AH12:AH22" si="20">B12*83%</f>
        <v>315.61579999999998</v>
      </c>
      <c r="AI12" s="13">
        <f t="shared" ref="AI12:AI22" si="21">AG12*5*17%</f>
        <v>159.80000000000001</v>
      </c>
      <c r="AJ12" s="14">
        <f t="shared" ref="AJ12:AJ22" si="22">SUM(AH12:AI12)</f>
        <v>475.41579999999999</v>
      </c>
      <c r="AK12" s="17">
        <v>7</v>
      </c>
    </row>
    <row r="13" spans="1:67" ht="15.75" thickBot="1" x14ac:dyDescent="0.3">
      <c r="A13" s="25" t="s">
        <v>38</v>
      </c>
      <c r="B13" s="29">
        <v>366.66</v>
      </c>
      <c r="C13" s="7">
        <v>35</v>
      </c>
      <c r="D13" s="7">
        <v>35</v>
      </c>
      <c r="E13" s="7">
        <v>35</v>
      </c>
      <c r="F13" s="7">
        <v>35</v>
      </c>
      <c r="G13" s="7">
        <v>35</v>
      </c>
      <c r="H13" s="8">
        <f t="shared" si="14"/>
        <v>35</v>
      </c>
      <c r="I13" s="9">
        <v>30</v>
      </c>
      <c r="J13" s="9">
        <v>30</v>
      </c>
      <c r="K13" s="9">
        <v>30</v>
      </c>
      <c r="L13" s="9">
        <v>30</v>
      </c>
      <c r="M13" s="9">
        <v>30</v>
      </c>
      <c r="N13" s="10">
        <f t="shared" si="15"/>
        <v>30</v>
      </c>
      <c r="O13" s="9">
        <v>30</v>
      </c>
      <c r="P13" s="9">
        <v>30</v>
      </c>
      <c r="Q13" s="9">
        <v>30</v>
      </c>
      <c r="R13" s="9">
        <v>30</v>
      </c>
      <c r="S13" s="9">
        <v>30</v>
      </c>
      <c r="T13" s="10">
        <f t="shared" si="16"/>
        <v>30</v>
      </c>
      <c r="U13" s="9">
        <v>25</v>
      </c>
      <c r="V13" s="9">
        <v>25</v>
      </c>
      <c r="W13" s="9">
        <v>25</v>
      </c>
      <c r="X13" s="9">
        <v>25</v>
      </c>
      <c r="Y13" s="9">
        <v>25</v>
      </c>
      <c r="Z13" s="10">
        <f t="shared" si="17"/>
        <v>25</v>
      </c>
      <c r="AA13" s="11">
        <v>50</v>
      </c>
      <c r="AB13" s="11">
        <v>50</v>
      </c>
      <c r="AC13" s="11">
        <v>50</v>
      </c>
      <c r="AD13" s="11">
        <v>50</v>
      </c>
      <c r="AE13" s="11">
        <v>50</v>
      </c>
      <c r="AF13" s="21">
        <f t="shared" si="18"/>
        <v>50</v>
      </c>
      <c r="AG13" s="12">
        <f t="shared" si="19"/>
        <v>170</v>
      </c>
      <c r="AH13" s="13">
        <f t="shared" si="20"/>
        <v>304.32780000000002</v>
      </c>
      <c r="AI13" s="13">
        <f t="shared" si="21"/>
        <v>144.5</v>
      </c>
      <c r="AJ13" s="14">
        <f t="shared" si="22"/>
        <v>448.82780000000002</v>
      </c>
      <c r="AK13" s="17">
        <v>8</v>
      </c>
    </row>
    <row r="14" spans="1:67" ht="15.75" thickBot="1" x14ac:dyDescent="0.3">
      <c r="A14" s="28" t="s">
        <v>57</v>
      </c>
      <c r="B14" s="29">
        <v>350.96000000000004</v>
      </c>
      <c r="C14" s="7">
        <v>25.2</v>
      </c>
      <c r="D14" s="7">
        <v>25.2</v>
      </c>
      <c r="E14" s="7">
        <v>25.2</v>
      </c>
      <c r="F14" s="7">
        <v>25.2</v>
      </c>
      <c r="G14" s="7">
        <v>25.2</v>
      </c>
      <c r="H14" s="8">
        <f>AVERAGE(C14:G14)</f>
        <v>25.2</v>
      </c>
      <c r="I14" s="9">
        <v>15</v>
      </c>
      <c r="J14" s="9">
        <v>15</v>
      </c>
      <c r="K14" s="9">
        <v>15</v>
      </c>
      <c r="L14" s="9">
        <v>15</v>
      </c>
      <c r="M14" s="9">
        <v>15</v>
      </c>
      <c r="N14" s="10">
        <f>AVERAGE(I14:M14)</f>
        <v>15</v>
      </c>
      <c r="O14" s="9">
        <v>15</v>
      </c>
      <c r="P14" s="9">
        <v>15</v>
      </c>
      <c r="Q14" s="9">
        <v>15</v>
      </c>
      <c r="R14" s="9">
        <v>15</v>
      </c>
      <c r="S14" s="9">
        <v>15</v>
      </c>
      <c r="T14" s="10">
        <f>AVERAGE(O14:S14)</f>
        <v>15</v>
      </c>
      <c r="U14" s="9">
        <v>10</v>
      </c>
      <c r="V14" s="9">
        <v>10</v>
      </c>
      <c r="W14" s="9">
        <v>10</v>
      </c>
      <c r="X14" s="9">
        <v>10</v>
      </c>
      <c r="Y14" s="9">
        <v>10</v>
      </c>
      <c r="Z14" s="10">
        <f>AVERAGE(U14:Y14)</f>
        <v>10</v>
      </c>
      <c r="AA14" s="11">
        <v>40</v>
      </c>
      <c r="AB14" s="11">
        <v>40</v>
      </c>
      <c r="AC14" s="11">
        <v>40</v>
      </c>
      <c r="AD14" s="11">
        <v>40</v>
      </c>
      <c r="AE14" s="11">
        <v>40</v>
      </c>
      <c r="AF14" s="21">
        <f>AVERAGE(AA14:AE14)</f>
        <v>40</v>
      </c>
      <c r="AG14" s="12">
        <f>SUM(H14,N14,T14,Z14,AF14)</f>
        <v>105.2</v>
      </c>
      <c r="AH14" s="13">
        <f>B14*83%</f>
        <v>291.29680000000002</v>
      </c>
      <c r="AI14" s="13">
        <f>AG14*5*17%</f>
        <v>89.42</v>
      </c>
      <c r="AJ14" s="14">
        <f>SUM(AH14:AI14)</f>
        <v>380.71680000000003</v>
      </c>
      <c r="AK14" s="17">
        <v>14</v>
      </c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BM14" s="27"/>
      <c r="BO14" s="27"/>
    </row>
    <row r="15" spans="1:67" ht="15.75" thickBot="1" x14ac:dyDescent="0.3">
      <c r="A15" s="28" t="s">
        <v>58</v>
      </c>
      <c r="B15" s="29">
        <v>437.84</v>
      </c>
      <c r="C15" s="72" t="s">
        <v>172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4"/>
      <c r="AG15" s="12">
        <f>SUM(H15,N15,T15,Z15,AF15)</f>
        <v>0</v>
      </c>
      <c r="AH15" s="13">
        <f>B15*83%</f>
        <v>363.40719999999999</v>
      </c>
      <c r="AI15" s="13">
        <f>AG15*5*17%</f>
        <v>0</v>
      </c>
      <c r="AJ15" s="14">
        <f>SUM(AH15:AI15)</f>
        <v>363.40719999999999</v>
      </c>
      <c r="AK15" s="17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BM15" s="27"/>
      <c r="BO15" s="27"/>
    </row>
    <row r="16" spans="1:67" ht="15.75" thickBot="1" x14ac:dyDescent="0.3">
      <c r="A16" s="28" t="s">
        <v>65</v>
      </c>
      <c r="B16" s="29">
        <v>369.06</v>
      </c>
      <c r="C16" s="72" t="s">
        <v>172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4"/>
      <c r="AG16" s="12">
        <f>SUM(H16,N16,T16,Z16,AF16)</f>
        <v>0</v>
      </c>
      <c r="AH16" s="13">
        <f>B16*83%</f>
        <v>306.31979999999999</v>
      </c>
      <c r="AI16" s="13">
        <f>AG16*5*17%</f>
        <v>0</v>
      </c>
      <c r="AJ16" s="14">
        <f>SUM(AH16:AI16)</f>
        <v>306.31979999999999</v>
      </c>
      <c r="AK16" s="17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BM16" s="27"/>
      <c r="BO16" s="27"/>
    </row>
    <row r="17" spans="1:37" ht="15.75" thickBot="1" x14ac:dyDescent="0.3">
      <c r="A17" s="25" t="s">
        <v>44</v>
      </c>
      <c r="B17" s="29">
        <v>335.54</v>
      </c>
      <c r="C17" s="7">
        <v>46</v>
      </c>
      <c r="D17" s="7">
        <v>46</v>
      </c>
      <c r="E17" s="7">
        <v>46</v>
      </c>
      <c r="F17" s="7">
        <v>46</v>
      </c>
      <c r="G17" s="7">
        <v>46</v>
      </c>
      <c r="H17" s="8">
        <f t="shared" si="14"/>
        <v>46</v>
      </c>
      <c r="I17" s="9">
        <v>35</v>
      </c>
      <c r="J17" s="9">
        <v>35</v>
      </c>
      <c r="K17" s="9">
        <v>35</v>
      </c>
      <c r="L17" s="9">
        <v>35</v>
      </c>
      <c r="M17" s="9">
        <v>35</v>
      </c>
      <c r="N17" s="10">
        <f t="shared" si="15"/>
        <v>35</v>
      </c>
      <c r="O17" s="9">
        <v>35</v>
      </c>
      <c r="P17" s="9">
        <v>35</v>
      </c>
      <c r="Q17" s="9">
        <v>35</v>
      </c>
      <c r="R17" s="9">
        <v>35</v>
      </c>
      <c r="S17" s="9">
        <v>35</v>
      </c>
      <c r="T17" s="10">
        <f t="shared" si="16"/>
        <v>35</v>
      </c>
      <c r="U17" s="9">
        <v>30</v>
      </c>
      <c r="V17" s="9">
        <v>30</v>
      </c>
      <c r="W17" s="9">
        <v>30</v>
      </c>
      <c r="X17" s="9">
        <v>30</v>
      </c>
      <c r="Y17" s="9">
        <v>30</v>
      </c>
      <c r="Z17" s="10">
        <f t="shared" si="17"/>
        <v>30</v>
      </c>
      <c r="AA17" s="11">
        <v>50</v>
      </c>
      <c r="AB17" s="11">
        <v>50</v>
      </c>
      <c r="AC17" s="11">
        <v>50</v>
      </c>
      <c r="AD17" s="11">
        <v>50</v>
      </c>
      <c r="AE17" s="11">
        <v>50</v>
      </c>
      <c r="AF17" s="21">
        <f t="shared" si="18"/>
        <v>50</v>
      </c>
      <c r="AG17" s="12">
        <f t="shared" si="19"/>
        <v>196</v>
      </c>
      <c r="AH17" s="13">
        <f t="shared" si="20"/>
        <v>278.4982</v>
      </c>
      <c r="AI17" s="13">
        <f t="shared" si="21"/>
        <v>166.60000000000002</v>
      </c>
      <c r="AJ17" s="14">
        <f t="shared" si="22"/>
        <v>445.09820000000002</v>
      </c>
      <c r="AK17" s="17">
        <v>10</v>
      </c>
    </row>
    <row r="18" spans="1:37" ht="15.75" thickBot="1" x14ac:dyDescent="0.3">
      <c r="A18" s="25" t="s">
        <v>45</v>
      </c>
      <c r="B18" s="29">
        <v>331.58000000000004</v>
      </c>
      <c r="C18" s="7">
        <v>50</v>
      </c>
      <c r="D18" s="7">
        <v>50</v>
      </c>
      <c r="E18" s="7">
        <v>50</v>
      </c>
      <c r="F18" s="7">
        <v>50</v>
      </c>
      <c r="G18" s="7">
        <v>50</v>
      </c>
      <c r="H18" s="8">
        <f t="shared" si="14"/>
        <v>50</v>
      </c>
      <c r="I18" s="9">
        <v>35</v>
      </c>
      <c r="J18" s="9">
        <v>35</v>
      </c>
      <c r="K18" s="9">
        <v>35</v>
      </c>
      <c r="L18" s="9">
        <v>35</v>
      </c>
      <c r="M18" s="9">
        <v>35</v>
      </c>
      <c r="N18" s="10">
        <f t="shared" si="15"/>
        <v>35</v>
      </c>
      <c r="O18" s="9">
        <v>35</v>
      </c>
      <c r="P18" s="9">
        <v>35</v>
      </c>
      <c r="Q18" s="9">
        <v>35</v>
      </c>
      <c r="R18" s="9">
        <v>35</v>
      </c>
      <c r="S18" s="9">
        <v>35</v>
      </c>
      <c r="T18" s="10">
        <f t="shared" si="16"/>
        <v>35</v>
      </c>
      <c r="U18" s="9">
        <v>30</v>
      </c>
      <c r="V18" s="9">
        <v>30</v>
      </c>
      <c r="W18" s="9">
        <v>30</v>
      </c>
      <c r="X18" s="9">
        <v>30</v>
      </c>
      <c r="Y18" s="9">
        <v>30</v>
      </c>
      <c r="Z18" s="10">
        <f t="shared" si="17"/>
        <v>30</v>
      </c>
      <c r="AA18" s="11">
        <v>50</v>
      </c>
      <c r="AB18" s="11">
        <v>50</v>
      </c>
      <c r="AC18" s="11">
        <v>50</v>
      </c>
      <c r="AD18" s="11">
        <v>50</v>
      </c>
      <c r="AE18" s="11">
        <v>50</v>
      </c>
      <c r="AF18" s="21">
        <f t="shared" si="18"/>
        <v>50</v>
      </c>
      <c r="AG18" s="12">
        <f t="shared" si="19"/>
        <v>200</v>
      </c>
      <c r="AH18" s="13">
        <f t="shared" si="20"/>
        <v>275.21140000000003</v>
      </c>
      <c r="AI18" s="13">
        <f t="shared" si="21"/>
        <v>170</v>
      </c>
      <c r="AJ18" s="14">
        <f t="shared" si="22"/>
        <v>445.21140000000003</v>
      </c>
      <c r="AK18" s="17">
        <v>9</v>
      </c>
    </row>
    <row r="19" spans="1:37" ht="15.75" thickBot="1" x14ac:dyDescent="0.3">
      <c r="A19" s="25" t="s">
        <v>47</v>
      </c>
      <c r="B19" s="29">
        <v>321.53999999999996</v>
      </c>
      <c r="C19" s="7">
        <v>49</v>
      </c>
      <c r="D19" s="7">
        <v>49</v>
      </c>
      <c r="E19" s="7">
        <v>49</v>
      </c>
      <c r="F19" s="7">
        <v>49</v>
      </c>
      <c r="G19" s="7">
        <v>49</v>
      </c>
      <c r="H19" s="8">
        <f t="shared" si="14"/>
        <v>49</v>
      </c>
      <c r="I19" s="9">
        <v>35</v>
      </c>
      <c r="J19" s="9">
        <v>35</v>
      </c>
      <c r="K19" s="9">
        <v>35</v>
      </c>
      <c r="L19" s="9">
        <v>35</v>
      </c>
      <c r="M19" s="9">
        <v>35</v>
      </c>
      <c r="N19" s="10">
        <f t="shared" si="15"/>
        <v>35</v>
      </c>
      <c r="O19" s="9">
        <v>35</v>
      </c>
      <c r="P19" s="9">
        <v>35</v>
      </c>
      <c r="Q19" s="9">
        <v>35</v>
      </c>
      <c r="R19" s="9">
        <v>35</v>
      </c>
      <c r="S19" s="9">
        <v>35</v>
      </c>
      <c r="T19" s="10">
        <f t="shared" si="16"/>
        <v>35</v>
      </c>
      <c r="U19" s="9">
        <v>30</v>
      </c>
      <c r="V19" s="9">
        <v>30</v>
      </c>
      <c r="W19" s="9">
        <v>30</v>
      </c>
      <c r="X19" s="9">
        <v>30</v>
      </c>
      <c r="Y19" s="9">
        <v>30</v>
      </c>
      <c r="Z19" s="10">
        <f t="shared" si="17"/>
        <v>30</v>
      </c>
      <c r="AA19" s="11">
        <v>50</v>
      </c>
      <c r="AB19" s="11">
        <v>50</v>
      </c>
      <c r="AC19" s="11">
        <v>50</v>
      </c>
      <c r="AD19" s="11">
        <v>50</v>
      </c>
      <c r="AE19" s="11">
        <v>50</v>
      </c>
      <c r="AF19" s="21">
        <f t="shared" si="18"/>
        <v>50</v>
      </c>
      <c r="AG19" s="12">
        <f t="shared" si="19"/>
        <v>199</v>
      </c>
      <c r="AH19" s="13">
        <f t="shared" si="20"/>
        <v>266.87819999999994</v>
      </c>
      <c r="AI19" s="13">
        <f t="shared" si="21"/>
        <v>169.15</v>
      </c>
      <c r="AJ19" s="14">
        <f t="shared" si="22"/>
        <v>436.02819999999997</v>
      </c>
      <c r="AK19" s="17">
        <v>11</v>
      </c>
    </row>
    <row r="20" spans="1:37" ht="15.75" thickBot="1" x14ac:dyDescent="0.3">
      <c r="A20" s="25" t="s">
        <v>48</v>
      </c>
      <c r="B20" s="29">
        <v>319.92</v>
      </c>
      <c r="C20" s="7">
        <v>50</v>
      </c>
      <c r="D20" s="7">
        <v>50</v>
      </c>
      <c r="E20" s="7">
        <v>50</v>
      </c>
      <c r="F20" s="7">
        <v>50</v>
      </c>
      <c r="G20" s="7">
        <v>50</v>
      </c>
      <c r="H20" s="8">
        <f t="shared" si="14"/>
        <v>50</v>
      </c>
      <c r="I20" s="9">
        <v>25</v>
      </c>
      <c r="J20" s="9">
        <v>25</v>
      </c>
      <c r="K20" s="9">
        <v>25</v>
      </c>
      <c r="L20" s="9">
        <v>25</v>
      </c>
      <c r="M20" s="9">
        <v>25</v>
      </c>
      <c r="N20" s="10">
        <f t="shared" si="15"/>
        <v>25</v>
      </c>
      <c r="O20" s="9">
        <v>25</v>
      </c>
      <c r="P20" s="9">
        <v>25</v>
      </c>
      <c r="Q20" s="9">
        <v>25</v>
      </c>
      <c r="R20" s="9">
        <v>25</v>
      </c>
      <c r="S20" s="9">
        <v>25</v>
      </c>
      <c r="T20" s="10">
        <f t="shared" si="16"/>
        <v>25</v>
      </c>
      <c r="U20" s="9">
        <v>20</v>
      </c>
      <c r="V20" s="9">
        <v>20</v>
      </c>
      <c r="W20" s="9">
        <v>20</v>
      </c>
      <c r="X20" s="9">
        <v>20</v>
      </c>
      <c r="Y20" s="9">
        <v>20</v>
      </c>
      <c r="Z20" s="10">
        <f t="shared" si="17"/>
        <v>20</v>
      </c>
      <c r="AA20" s="11">
        <v>20</v>
      </c>
      <c r="AB20" s="11">
        <v>20</v>
      </c>
      <c r="AC20" s="11">
        <v>20</v>
      </c>
      <c r="AD20" s="11">
        <v>20</v>
      </c>
      <c r="AE20" s="11">
        <v>20</v>
      </c>
      <c r="AF20" s="21">
        <f t="shared" si="18"/>
        <v>20</v>
      </c>
      <c r="AG20" s="12">
        <f t="shared" si="19"/>
        <v>140</v>
      </c>
      <c r="AH20" s="13">
        <f t="shared" si="20"/>
        <v>265.53359999999998</v>
      </c>
      <c r="AI20" s="13">
        <f t="shared" si="21"/>
        <v>119.00000000000001</v>
      </c>
      <c r="AJ20" s="14">
        <f t="shared" si="22"/>
        <v>384.53359999999998</v>
      </c>
      <c r="AK20" s="17">
        <v>13</v>
      </c>
    </row>
    <row r="21" spans="1:37" ht="15.75" thickBot="1" x14ac:dyDescent="0.3">
      <c r="A21" s="25" t="s">
        <v>49</v>
      </c>
      <c r="B21" s="29">
        <v>318.96999999999997</v>
      </c>
      <c r="C21" s="7">
        <v>43</v>
      </c>
      <c r="D21" s="7">
        <v>43</v>
      </c>
      <c r="E21" s="7">
        <v>43</v>
      </c>
      <c r="F21" s="7">
        <v>43</v>
      </c>
      <c r="G21" s="7">
        <v>43</v>
      </c>
      <c r="H21" s="8">
        <f t="shared" si="14"/>
        <v>43</v>
      </c>
      <c r="I21" s="9">
        <v>30</v>
      </c>
      <c r="J21" s="9">
        <v>30</v>
      </c>
      <c r="K21" s="9">
        <v>30</v>
      </c>
      <c r="L21" s="9">
        <v>30</v>
      </c>
      <c r="M21" s="9">
        <v>30</v>
      </c>
      <c r="N21" s="10">
        <f t="shared" si="15"/>
        <v>30</v>
      </c>
      <c r="O21" s="9">
        <v>30</v>
      </c>
      <c r="P21" s="9">
        <v>30</v>
      </c>
      <c r="Q21" s="9">
        <v>30</v>
      </c>
      <c r="R21" s="9">
        <v>30</v>
      </c>
      <c r="S21" s="9">
        <v>30</v>
      </c>
      <c r="T21" s="10">
        <f t="shared" si="16"/>
        <v>30</v>
      </c>
      <c r="U21" s="9">
        <v>25</v>
      </c>
      <c r="V21" s="9">
        <v>25</v>
      </c>
      <c r="W21" s="9">
        <v>25</v>
      </c>
      <c r="X21" s="9">
        <v>25</v>
      </c>
      <c r="Y21" s="9">
        <v>25</v>
      </c>
      <c r="Z21" s="10">
        <f t="shared" si="17"/>
        <v>25</v>
      </c>
      <c r="AA21" s="11">
        <v>40</v>
      </c>
      <c r="AB21" s="11">
        <v>40</v>
      </c>
      <c r="AC21" s="11">
        <v>40</v>
      </c>
      <c r="AD21" s="11">
        <v>40</v>
      </c>
      <c r="AE21" s="11">
        <v>40</v>
      </c>
      <c r="AF21" s="21">
        <f t="shared" si="18"/>
        <v>40</v>
      </c>
      <c r="AG21" s="12">
        <f t="shared" si="19"/>
        <v>168</v>
      </c>
      <c r="AH21" s="13">
        <f t="shared" si="20"/>
        <v>264.74509999999998</v>
      </c>
      <c r="AI21" s="13">
        <f t="shared" si="21"/>
        <v>142.80000000000001</v>
      </c>
      <c r="AJ21" s="14">
        <f t="shared" si="22"/>
        <v>407.54509999999999</v>
      </c>
      <c r="AK21" s="17">
        <v>12</v>
      </c>
    </row>
    <row r="22" spans="1:37" ht="15.75" thickBot="1" x14ac:dyDescent="0.3">
      <c r="A22" s="65" t="s">
        <v>204</v>
      </c>
      <c r="B22" s="29">
        <v>536.12</v>
      </c>
      <c r="C22" s="7">
        <v>50</v>
      </c>
      <c r="D22" s="7">
        <v>50</v>
      </c>
      <c r="E22" s="7">
        <v>50</v>
      </c>
      <c r="F22" s="7">
        <v>50</v>
      </c>
      <c r="G22" s="7">
        <v>50</v>
      </c>
      <c r="H22" s="8">
        <f t="shared" si="14"/>
        <v>50</v>
      </c>
      <c r="I22" s="9">
        <v>30</v>
      </c>
      <c r="J22" s="9">
        <v>30</v>
      </c>
      <c r="K22" s="9">
        <v>30</v>
      </c>
      <c r="L22" s="9">
        <v>30</v>
      </c>
      <c r="M22" s="9">
        <v>30</v>
      </c>
      <c r="N22" s="10">
        <f t="shared" si="15"/>
        <v>30</v>
      </c>
      <c r="O22" s="9">
        <v>30</v>
      </c>
      <c r="P22" s="9">
        <v>30</v>
      </c>
      <c r="Q22" s="9">
        <v>30</v>
      </c>
      <c r="R22" s="9">
        <v>30</v>
      </c>
      <c r="S22" s="9">
        <v>30</v>
      </c>
      <c r="T22" s="10">
        <f t="shared" si="16"/>
        <v>30</v>
      </c>
      <c r="U22" s="9">
        <v>25</v>
      </c>
      <c r="V22" s="9">
        <v>25</v>
      </c>
      <c r="W22" s="9">
        <v>25</v>
      </c>
      <c r="X22" s="9">
        <v>25</v>
      </c>
      <c r="Y22" s="9">
        <v>25</v>
      </c>
      <c r="Z22" s="10">
        <f t="shared" si="17"/>
        <v>25</v>
      </c>
      <c r="AA22" s="11">
        <v>50</v>
      </c>
      <c r="AB22" s="11">
        <v>50</v>
      </c>
      <c r="AC22" s="11">
        <v>50</v>
      </c>
      <c r="AD22" s="11">
        <v>50</v>
      </c>
      <c r="AE22" s="11">
        <v>50</v>
      </c>
      <c r="AF22" s="21">
        <f t="shared" si="18"/>
        <v>50</v>
      </c>
      <c r="AG22" s="12">
        <f t="shared" si="19"/>
        <v>185</v>
      </c>
      <c r="AH22" s="13">
        <f t="shared" si="20"/>
        <v>444.9796</v>
      </c>
      <c r="AI22" s="13">
        <f t="shared" si="21"/>
        <v>157.25</v>
      </c>
      <c r="AJ22" s="14">
        <f t="shared" si="22"/>
        <v>602.2296</v>
      </c>
      <c r="AK22" s="17">
        <v>4</v>
      </c>
    </row>
  </sheetData>
  <sheetProtection algorithmName="SHA-512" hashValue="Zaxx+D/FEOwCKhnvk77WVrHpMxkfByE46TvtOWCemeuI3RPV9XiNG/jJjWyT/ORpWL9lOJRHOhf+Cgan0vQ2qA==" saltValue="8nFeV9TgG9osXQY10snL4w==" spinCount="100000" sheet="1" objects="1" scenarios="1"/>
  <mergeCells count="19">
    <mergeCell ref="O3:T3"/>
    <mergeCell ref="U3:Z3"/>
    <mergeCell ref="C5:AF5"/>
    <mergeCell ref="C15:AF15"/>
    <mergeCell ref="C16:AF16"/>
    <mergeCell ref="C7:AF7"/>
    <mergeCell ref="BN9:BN10"/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  <mergeCell ref="AK2:AK4"/>
    <mergeCell ref="I3:N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1"/>
  <sheetViews>
    <sheetView workbookViewId="0">
      <selection activeCell="A5" sqref="A1:A1048576"/>
    </sheetView>
  </sheetViews>
  <sheetFormatPr defaultRowHeight="15" x14ac:dyDescent="0.25"/>
  <cols>
    <col min="1" max="1" width="11.85546875" customWidth="1"/>
    <col min="2" max="2" width="10.42578125" customWidth="1"/>
    <col min="3" max="3" width="6.5703125" customWidth="1"/>
    <col min="4" max="5" width="6.140625" customWidth="1"/>
    <col min="6" max="6" width="6.5703125" customWidth="1"/>
    <col min="7" max="7" width="6" customWidth="1"/>
    <col min="9" max="9" width="5" customWidth="1"/>
    <col min="10" max="10" width="4.28515625" customWidth="1"/>
    <col min="11" max="11" width="5.85546875" customWidth="1"/>
    <col min="12" max="12" width="5" customWidth="1"/>
    <col min="13" max="13" width="5.42578125" customWidth="1"/>
    <col min="14" max="14" width="5.5703125" customWidth="1"/>
    <col min="15" max="16" width="6.140625" customWidth="1"/>
    <col min="17" max="17" width="6.28515625" customWidth="1"/>
    <col min="18" max="18" width="4.85546875" customWidth="1"/>
    <col min="19" max="19" width="5.140625" customWidth="1"/>
    <col min="21" max="21" width="6" customWidth="1"/>
    <col min="22" max="22" width="4.85546875" customWidth="1"/>
    <col min="23" max="23" width="5.42578125" customWidth="1"/>
    <col min="24" max="24" width="5.28515625" customWidth="1"/>
    <col min="25" max="25" width="4.7109375" customWidth="1"/>
    <col min="26" max="26" width="9.140625" customWidth="1"/>
    <col min="27" max="27" width="4.85546875" customWidth="1"/>
    <col min="28" max="28" width="5.42578125" customWidth="1"/>
    <col min="29" max="29" width="5.28515625" customWidth="1"/>
    <col min="30" max="30" width="6.5703125" customWidth="1"/>
    <col min="31" max="31" width="6" customWidth="1"/>
    <col min="34" max="34" width="8.85546875" style="41"/>
  </cols>
  <sheetData>
    <row r="1" spans="1:37" ht="29.45" customHeight="1" thickBot="1" x14ac:dyDescent="0.3">
      <c r="A1" s="107" t="s">
        <v>178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9"/>
    </row>
    <row r="2" spans="1:37" ht="15" customHeight="1" thickBot="1" x14ac:dyDescent="0.3">
      <c r="A2" s="78" t="s">
        <v>3</v>
      </c>
      <c r="B2" s="78" t="s">
        <v>21</v>
      </c>
      <c r="C2" s="80" t="s">
        <v>5</v>
      </c>
      <c r="D2" s="81"/>
      <c r="E2" s="81"/>
      <c r="F2" s="81"/>
      <c r="G2" s="81"/>
      <c r="H2" s="82"/>
      <c r="I2" s="86" t="s">
        <v>15</v>
      </c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8"/>
      <c r="AA2" s="95" t="s">
        <v>22</v>
      </c>
      <c r="AB2" s="96"/>
      <c r="AC2" s="96"/>
      <c r="AD2" s="96"/>
      <c r="AE2" s="96"/>
      <c r="AF2" s="97"/>
      <c r="AG2" s="101" t="s">
        <v>23</v>
      </c>
      <c r="AH2" s="114" t="s">
        <v>24</v>
      </c>
      <c r="AI2" s="78" t="s">
        <v>25</v>
      </c>
      <c r="AJ2" s="103" t="s">
        <v>2</v>
      </c>
      <c r="AK2" s="105" t="s">
        <v>7</v>
      </c>
    </row>
    <row r="3" spans="1:37" ht="15.75" thickBot="1" x14ac:dyDescent="0.3">
      <c r="A3" s="78"/>
      <c r="B3" s="78"/>
      <c r="C3" s="83"/>
      <c r="D3" s="84"/>
      <c r="E3" s="84"/>
      <c r="F3" s="84"/>
      <c r="G3" s="84"/>
      <c r="H3" s="85"/>
      <c r="I3" s="66" t="s">
        <v>19</v>
      </c>
      <c r="J3" s="67"/>
      <c r="K3" s="67"/>
      <c r="L3" s="67"/>
      <c r="M3" s="67"/>
      <c r="N3" s="68"/>
      <c r="O3" s="66" t="s">
        <v>6</v>
      </c>
      <c r="P3" s="67"/>
      <c r="Q3" s="67"/>
      <c r="R3" s="67"/>
      <c r="S3" s="67"/>
      <c r="T3" s="68"/>
      <c r="U3" s="66" t="s">
        <v>0</v>
      </c>
      <c r="V3" s="67"/>
      <c r="W3" s="67"/>
      <c r="X3" s="67"/>
      <c r="Y3" s="67"/>
      <c r="Z3" s="68"/>
      <c r="AA3" s="98"/>
      <c r="AB3" s="99"/>
      <c r="AC3" s="99"/>
      <c r="AD3" s="99"/>
      <c r="AE3" s="99"/>
      <c r="AF3" s="100"/>
      <c r="AG3" s="101"/>
      <c r="AH3" s="114"/>
      <c r="AI3" s="78"/>
      <c r="AJ3" s="103"/>
      <c r="AK3" s="103"/>
    </row>
    <row r="4" spans="1:37" ht="82.15" customHeight="1" thickBot="1" x14ac:dyDescent="0.3">
      <c r="A4" s="79"/>
      <c r="B4" s="79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102"/>
      <c r="AH4" s="115"/>
      <c r="AI4" s="79"/>
      <c r="AJ4" s="104"/>
      <c r="AK4" s="104"/>
    </row>
    <row r="5" spans="1:37" ht="15.75" thickBot="1" x14ac:dyDescent="0.3">
      <c r="A5" s="32" t="s">
        <v>29</v>
      </c>
      <c r="B5" s="32">
        <v>560.1</v>
      </c>
      <c r="C5" s="7">
        <v>50</v>
      </c>
      <c r="D5" s="7">
        <v>50</v>
      </c>
      <c r="E5" s="7">
        <v>50</v>
      </c>
      <c r="F5" s="7">
        <v>50</v>
      </c>
      <c r="G5" s="7">
        <v>50</v>
      </c>
      <c r="H5" s="8">
        <f>AVERAGE(C5:G5)</f>
        <v>50</v>
      </c>
      <c r="I5" s="9">
        <v>35</v>
      </c>
      <c r="J5" s="9">
        <v>35</v>
      </c>
      <c r="K5" s="9">
        <v>35</v>
      </c>
      <c r="L5" s="9">
        <v>35</v>
      </c>
      <c r="M5" s="9">
        <v>35</v>
      </c>
      <c r="N5" s="10">
        <f>AVERAGE(I5:M5)</f>
        <v>35</v>
      </c>
      <c r="O5" s="9">
        <v>35</v>
      </c>
      <c r="P5" s="9">
        <v>35</v>
      </c>
      <c r="Q5" s="9">
        <v>35</v>
      </c>
      <c r="R5" s="9">
        <v>35</v>
      </c>
      <c r="S5" s="9">
        <v>35</v>
      </c>
      <c r="T5" s="10">
        <f>AVERAGE(O5:S5)</f>
        <v>35</v>
      </c>
      <c r="U5" s="9">
        <v>30</v>
      </c>
      <c r="V5" s="9">
        <v>30</v>
      </c>
      <c r="W5" s="9">
        <v>30</v>
      </c>
      <c r="X5" s="9">
        <v>30</v>
      </c>
      <c r="Y5" s="9">
        <v>30</v>
      </c>
      <c r="Z5" s="10">
        <f>AVERAGE(U5:Y5)</f>
        <v>30</v>
      </c>
      <c r="AA5" s="11">
        <v>50</v>
      </c>
      <c r="AB5" s="11">
        <v>50</v>
      </c>
      <c r="AC5" s="11">
        <v>50</v>
      </c>
      <c r="AD5" s="11">
        <v>50</v>
      </c>
      <c r="AE5" s="11">
        <v>50</v>
      </c>
      <c r="AF5" s="21">
        <f>AVERAGE(AA5:AE5)</f>
        <v>50</v>
      </c>
      <c r="AG5" s="12">
        <f>SUM(H5,N5,T5,Z5,AF5)</f>
        <v>200</v>
      </c>
      <c r="AH5" s="39">
        <f>B5*83%</f>
        <v>464.88299999999998</v>
      </c>
      <c r="AI5" s="33">
        <f>AG5*5*17%</f>
        <v>170</v>
      </c>
      <c r="AJ5" s="14">
        <f>SUM(AH5:AI5)</f>
        <v>634.88300000000004</v>
      </c>
      <c r="AK5" s="61">
        <v>1</v>
      </c>
    </row>
    <row r="6" spans="1:37" ht="15.75" thickBot="1" x14ac:dyDescent="0.3">
      <c r="A6" s="32" t="s">
        <v>34</v>
      </c>
      <c r="B6" s="32">
        <v>398.89</v>
      </c>
      <c r="C6" s="7">
        <v>50</v>
      </c>
      <c r="D6" s="7">
        <v>50</v>
      </c>
      <c r="E6" s="7">
        <v>50</v>
      </c>
      <c r="F6" s="7">
        <v>50</v>
      </c>
      <c r="G6" s="7">
        <v>50</v>
      </c>
      <c r="H6" s="8">
        <f>AVERAGE(C6:G6)</f>
        <v>50</v>
      </c>
      <c r="I6" s="9">
        <v>35</v>
      </c>
      <c r="J6" s="9">
        <v>35</v>
      </c>
      <c r="K6" s="9">
        <v>35</v>
      </c>
      <c r="L6" s="9">
        <v>35</v>
      </c>
      <c r="M6" s="9">
        <v>35</v>
      </c>
      <c r="N6" s="10">
        <f t="shared" ref="N6:N34" si="0">AVERAGE(I6:M6)</f>
        <v>35</v>
      </c>
      <c r="O6" s="9">
        <v>35</v>
      </c>
      <c r="P6" s="9">
        <v>35</v>
      </c>
      <c r="Q6" s="9">
        <v>35</v>
      </c>
      <c r="R6" s="9">
        <v>35</v>
      </c>
      <c r="S6" s="9">
        <v>35</v>
      </c>
      <c r="T6" s="10">
        <f>AVERAGE(O6:S6)</f>
        <v>35</v>
      </c>
      <c r="U6" s="9">
        <v>30</v>
      </c>
      <c r="V6" s="9">
        <v>30</v>
      </c>
      <c r="W6" s="9">
        <v>30</v>
      </c>
      <c r="X6" s="9">
        <v>30</v>
      </c>
      <c r="Y6" s="9">
        <v>30</v>
      </c>
      <c r="Z6" s="10">
        <f t="shared" ref="Z6:Z69" si="1">AVERAGE(U6:Y6)</f>
        <v>30</v>
      </c>
      <c r="AA6" s="11">
        <v>50</v>
      </c>
      <c r="AB6" s="11">
        <v>50</v>
      </c>
      <c r="AC6" s="11">
        <v>50</v>
      </c>
      <c r="AD6" s="11">
        <v>50</v>
      </c>
      <c r="AE6" s="11">
        <v>50</v>
      </c>
      <c r="AF6" s="21">
        <f>AVERAGE(AA6:AE6)</f>
        <v>50</v>
      </c>
      <c r="AG6" s="12">
        <f>SUM(H6,N6,T6,Z6,AF6)</f>
        <v>200</v>
      </c>
      <c r="AH6" s="40">
        <f>B6*83%</f>
        <v>331.07869999999997</v>
      </c>
      <c r="AI6" s="13">
        <f>AG6*5*17%</f>
        <v>170</v>
      </c>
      <c r="AJ6" s="14">
        <f>SUM(AH6:AI6)</f>
        <v>501.07869999999997</v>
      </c>
      <c r="AK6" s="61">
        <v>5</v>
      </c>
    </row>
    <row r="7" spans="1:37" ht="15.75" thickBot="1" x14ac:dyDescent="0.3">
      <c r="A7" s="32" t="s">
        <v>42</v>
      </c>
      <c r="B7" s="32">
        <v>345.61</v>
      </c>
      <c r="C7" s="7">
        <v>42</v>
      </c>
      <c r="D7" s="7">
        <v>42</v>
      </c>
      <c r="E7" s="7">
        <v>42</v>
      </c>
      <c r="F7" s="7">
        <v>42</v>
      </c>
      <c r="G7" s="7">
        <v>42</v>
      </c>
      <c r="H7" s="8">
        <f>AVERAGE(C7:G7)</f>
        <v>42</v>
      </c>
      <c r="I7" s="9">
        <v>35</v>
      </c>
      <c r="J7" s="9">
        <v>35</v>
      </c>
      <c r="K7" s="9">
        <v>35</v>
      </c>
      <c r="L7" s="9">
        <v>35</v>
      </c>
      <c r="M7" s="9">
        <v>35</v>
      </c>
      <c r="N7" s="10">
        <f t="shared" si="0"/>
        <v>35</v>
      </c>
      <c r="O7" s="9">
        <v>35</v>
      </c>
      <c r="P7" s="9">
        <v>35</v>
      </c>
      <c r="Q7" s="9">
        <v>35</v>
      </c>
      <c r="R7" s="9">
        <v>35</v>
      </c>
      <c r="S7" s="9">
        <v>35</v>
      </c>
      <c r="T7" s="10">
        <f>AVERAGE(O7:S7)</f>
        <v>35</v>
      </c>
      <c r="U7" s="9">
        <v>30</v>
      </c>
      <c r="V7" s="9">
        <v>30</v>
      </c>
      <c r="W7" s="9">
        <v>30</v>
      </c>
      <c r="X7" s="9">
        <v>30</v>
      </c>
      <c r="Y7" s="9">
        <v>30</v>
      </c>
      <c r="Z7" s="10">
        <f t="shared" si="1"/>
        <v>30</v>
      </c>
      <c r="AA7" s="11">
        <v>50</v>
      </c>
      <c r="AB7" s="11">
        <v>50</v>
      </c>
      <c r="AC7" s="11">
        <v>50</v>
      </c>
      <c r="AD7" s="11">
        <v>50</v>
      </c>
      <c r="AE7" s="11">
        <v>50</v>
      </c>
      <c r="AF7" s="21">
        <f>AVERAGE(AA7:AE7)</f>
        <v>50</v>
      </c>
      <c r="AG7" s="12">
        <f>SUM(H7,N7,T7,Z7,AF7)</f>
        <v>192</v>
      </c>
      <c r="AH7" s="40">
        <f>B7*83%</f>
        <v>286.85629999999998</v>
      </c>
      <c r="AI7" s="13">
        <f>AG7*5*17%</f>
        <v>163.20000000000002</v>
      </c>
      <c r="AJ7" s="14">
        <f>SUM(AH7:AI7)</f>
        <v>450.05629999999996</v>
      </c>
      <c r="AK7" s="61">
        <v>9</v>
      </c>
    </row>
    <row r="8" spans="1:37" ht="15.75" thickBot="1" x14ac:dyDescent="0.3">
      <c r="A8" s="32" t="s">
        <v>49</v>
      </c>
      <c r="B8" s="32">
        <v>318.97000000000003</v>
      </c>
      <c r="C8" s="7">
        <v>43</v>
      </c>
      <c r="D8" s="7">
        <v>43</v>
      </c>
      <c r="E8" s="7">
        <v>43</v>
      </c>
      <c r="F8" s="7">
        <v>43</v>
      </c>
      <c r="G8" s="7">
        <v>43</v>
      </c>
      <c r="H8" s="8">
        <f t="shared" ref="H8:H71" si="2">AVERAGE(C8:G8)</f>
        <v>43</v>
      </c>
      <c r="I8" s="9">
        <v>30</v>
      </c>
      <c r="J8" s="9">
        <v>30</v>
      </c>
      <c r="K8" s="9">
        <v>30</v>
      </c>
      <c r="L8" s="9">
        <v>30</v>
      </c>
      <c r="M8" s="9">
        <v>30</v>
      </c>
      <c r="N8" s="10">
        <f t="shared" si="0"/>
        <v>30</v>
      </c>
      <c r="O8" s="9">
        <v>30</v>
      </c>
      <c r="P8" s="9">
        <v>30</v>
      </c>
      <c r="Q8" s="9">
        <v>30</v>
      </c>
      <c r="R8" s="9">
        <v>30</v>
      </c>
      <c r="S8" s="9">
        <v>30</v>
      </c>
      <c r="T8" s="10">
        <f t="shared" ref="T8:T71" si="3">AVERAGE(O8:S8)</f>
        <v>30</v>
      </c>
      <c r="U8" s="9">
        <v>25</v>
      </c>
      <c r="V8" s="9">
        <v>25</v>
      </c>
      <c r="W8" s="9">
        <v>25</v>
      </c>
      <c r="X8" s="9">
        <v>25</v>
      </c>
      <c r="Y8" s="9">
        <v>25</v>
      </c>
      <c r="Z8" s="10">
        <f t="shared" si="1"/>
        <v>25</v>
      </c>
      <c r="AA8" s="11">
        <v>40</v>
      </c>
      <c r="AB8" s="11">
        <v>40</v>
      </c>
      <c r="AC8" s="11">
        <v>40</v>
      </c>
      <c r="AD8" s="11">
        <v>40</v>
      </c>
      <c r="AE8" s="11">
        <v>40</v>
      </c>
      <c r="AF8" s="21">
        <f t="shared" ref="AF8:AF71" si="4">AVERAGE(AA8:AE8)</f>
        <v>40</v>
      </c>
      <c r="AG8" s="12">
        <f t="shared" ref="AG8:AG71" si="5">SUM(H8,N8,T8,Z8,AF8)</f>
        <v>168</v>
      </c>
      <c r="AH8" s="40">
        <f t="shared" ref="AH8:AH71" si="6">B8*83%</f>
        <v>264.74510000000004</v>
      </c>
      <c r="AI8" s="13">
        <f t="shared" ref="AI8:AI71" si="7">AG8*5*17%</f>
        <v>142.80000000000001</v>
      </c>
      <c r="AJ8" s="14">
        <f t="shared" ref="AJ8:AJ71" si="8">SUM(AH8:AI8)</f>
        <v>407.54510000000005</v>
      </c>
      <c r="AK8" s="61">
        <v>18</v>
      </c>
    </row>
    <row r="9" spans="1:37" ht="15.75" thickBot="1" x14ac:dyDescent="0.3">
      <c r="A9" s="32" t="s">
        <v>31</v>
      </c>
      <c r="B9" s="32">
        <v>461.3</v>
      </c>
      <c r="C9" s="7">
        <v>42</v>
      </c>
      <c r="D9" s="7">
        <v>42</v>
      </c>
      <c r="E9" s="7">
        <v>42</v>
      </c>
      <c r="F9" s="7">
        <v>42</v>
      </c>
      <c r="G9" s="7">
        <v>42</v>
      </c>
      <c r="H9" s="8">
        <f t="shared" si="2"/>
        <v>42</v>
      </c>
      <c r="I9" s="9">
        <v>35</v>
      </c>
      <c r="J9" s="9">
        <v>35</v>
      </c>
      <c r="K9" s="9">
        <v>35</v>
      </c>
      <c r="L9" s="9">
        <v>35</v>
      </c>
      <c r="M9" s="9">
        <v>35</v>
      </c>
      <c r="N9" s="10">
        <f t="shared" si="0"/>
        <v>35</v>
      </c>
      <c r="O9" s="9">
        <v>35</v>
      </c>
      <c r="P9" s="9">
        <v>35</v>
      </c>
      <c r="Q9" s="9">
        <v>35</v>
      </c>
      <c r="R9" s="9">
        <v>35</v>
      </c>
      <c r="S9" s="9">
        <v>35</v>
      </c>
      <c r="T9" s="10">
        <f t="shared" si="3"/>
        <v>35</v>
      </c>
      <c r="U9" s="9">
        <v>30</v>
      </c>
      <c r="V9" s="9">
        <v>30</v>
      </c>
      <c r="W9" s="9">
        <v>30</v>
      </c>
      <c r="X9" s="9">
        <v>30</v>
      </c>
      <c r="Y9" s="9">
        <v>30</v>
      </c>
      <c r="Z9" s="10">
        <f t="shared" si="1"/>
        <v>30</v>
      </c>
      <c r="AA9" s="11">
        <v>50</v>
      </c>
      <c r="AB9" s="11">
        <v>50</v>
      </c>
      <c r="AC9" s="11">
        <v>50</v>
      </c>
      <c r="AD9" s="11">
        <v>50</v>
      </c>
      <c r="AE9" s="11">
        <v>50</v>
      </c>
      <c r="AF9" s="21">
        <f t="shared" si="4"/>
        <v>50</v>
      </c>
      <c r="AG9" s="12">
        <f t="shared" si="5"/>
        <v>192</v>
      </c>
      <c r="AH9" s="40">
        <f t="shared" si="6"/>
        <v>382.87900000000002</v>
      </c>
      <c r="AI9" s="13">
        <f t="shared" si="7"/>
        <v>163.20000000000002</v>
      </c>
      <c r="AJ9" s="14">
        <f t="shared" si="8"/>
        <v>546.07900000000006</v>
      </c>
      <c r="AK9" s="61">
        <v>3</v>
      </c>
    </row>
    <row r="10" spans="1:37" ht="15.75" thickBot="1" x14ac:dyDescent="0.3">
      <c r="A10" s="32" t="s">
        <v>30</v>
      </c>
      <c r="B10" s="32">
        <v>538.41999999999996</v>
      </c>
      <c r="C10" s="7">
        <v>50</v>
      </c>
      <c r="D10" s="7">
        <v>50</v>
      </c>
      <c r="E10" s="7">
        <v>50</v>
      </c>
      <c r="F10" s="7">
        <v>50</v>
      </c>
      <c r="G10" s="7">
        <v>50</v>
      </c>
      <c r="H10" s="8">
        <f t="shared" si="2"/>
        <v>50</v>
      </c>
      <c r="I10" s="9">
        <v>25</v>
      </c>
      <c r="J10" s="9">
        <v>25</v>
      </c>
      <c r="K10" s="9">
        <v>25</v>
      </c>
      <c r="L10" s="9">
        <v>25</v>
      </c>
      <c r="M10" s="9">
        <v>25</v>
      </c>
      <c r="N10" s="10">
        <f t="shared" si="0"/>
        <v>25</v>
      </c>
      <c r="O10" s="9">
        <v>25</v>
      </c>
      <c r="P10" s="9">
        <v>25</v>
      </c>
      <c r="Q10" s="9">
        <v>25</v>
      </c>
      <c r="R10" s="9">
        <v>25</v>
      </c>
      <c r="S10" s="9">
        <v>25</v>
      </c>
      <c r="T10" s="10">
        <f t="shared" si="3"/>
        <v>25</v>
      </c>
      <c r="U10" s="9">
        <v>20</v>
      </c>
      <c r="V10" s="9">
        <v>20</v>
      </c>
      <c r="W10" s="9">
        <v>20</v>
      </c>
      <c r="X10" s="9">
        <v>20</v>
      </c>
      <c r="Y10" s="9">
        <v>20</v>
      </c>
      <c r="Z10" s="10">
        <f t="shared" si="1"/>
        <v>20</v>
      </c>
      <c r="AA10" s="11">
        <v>50</v>
      </c>
      <c r="AB10" s="11">
        <v>50</v>
      </c>
      <c r="AC10" s="11">
        <v>50</v>
      </c>
      <c r="AD10" s="11">
        <v>50</v>
      </c>
      <c r="AE10" s="11">
        <v>50</v>
      </c>
      <c r="AF10" s="21">
        <f t="shared" si="4"/>
        <v>50</v>
      </c>
      <c r="AG10" s="12">
        <f t="shared" si="5"/>
        <v>170</v>
      </c>
      <c r="AH10" s="40">
        <f t="shared" si="6"/>
        <v>446.88859999999994</v>
      </c>
      <c r="AI10" s="13">
        <f t="shared" si="7"/>
        <v>144.5</v>
      </c>
      <c r="AJ10" s="14">
        <f t="shared" si="8"/>
        <v>591.3886</v>
      </c>
      <c r="AK10" s="61">
        <v>2</v>
      </c>
    </row>
    <row r="11" spans="1:37" ht="15.75" thickBot="1" x14ac:dyDescent="0.3">
      <c r="A11" s="32" t="s">
        <v>68</v>
      </c>
      <c r="B11" s="32">
        <v>376.69</v>
      </c>
      <c r="C11" s="7">
        <v>44</v>
      </c>
      <c r="D11" s="7">
        <v>44</v>
      </c>
      <c r="E11" s="7">
        <v>44</v>
      </c>
      <c r="F11" s="7">
        <v>44</v>
      </c>
      <c r="G11" s="7">
        <v>44</v>
      </c>
      <c r="H11" s="8">
        <f t="shared" si="2"/>
        <v>44</v>
      </c>
      <c r="I11" s="9">
        <v>30</v>
      </c>
      <c r="J11" s="9">
        <v>30</v>
      </c>
      <c r="K11" s="9">
        <v>30</v>
      </c>
      <c r="L11" s="9">
        <v>30</v>
      </c>
      <c r="M11" s="9">
        <v>30</v>
      </c>
      <c r="N11" s="10">
        <f t="shared" si="0"/>
        <v>30</v>
      </c>
      <c r="O11" s="9">
        <v>30</v>
      </c>
      <c r="P11" s="9">
        <v>30</v>
      </c>
      <c r="Q11" s="9">
        <v>30</v>
      </c>
      <c r="R11" s="9">
        <v>30</v>
      </c>
      <c r="S11" s="9">
        <v>30</v>
      </c>
      <c r="T11" s="10">
        <f t="shared" si="3"/>
        <v>30</v>
      </c>
      <c r="U11" s="9">
        <v>25</v>
      </c>
      <c r="V11" s="9">
        <v>25</v>
      </c>
      <c r="W11" s="9">
        <v>25</v>
      </c>
      <c r="X11" s="9">
        <v>25</v>
      </c>
      <c r="Y11" s="9">
        <v>25</v>
      </c>
      <c r="Z11" s="10">
        <f t="shared" si="1"/>
        <v>25</v>
      </c>
      <c r="AA11" s="11">
        <v>50</v>
      </c>
      <c r="AB11" s="11">
        <v>50</v>
      </c>
      <c r="AC11" s="11">
        <v>50</v>
      </c>
      <c r="AD11" s="11">
        <v>50</v>
      </c>
      <c r="AE11" s="11">
        <v>50</v>
      </c>
      <c r="AF11" s="21">
        <f t="shared" si="4"/>
        <v>50</v>
      </c>
      <c r="AG11" s="12">
        <f t="shared" si="5"/>
        <v>179</v>
      </c>
      <c r="AH11" s="40">
        <f t="shared" si="6"/>
        <v>312.65269999999998</v>
      </c>
      <c r="AI11" s="13">
        <f t="shared" si="7"/>
        <v>152.15</v>
      </c>
      <c r="AJ11" s="14">
        <f t="shared" si="8"/>
        <v>464.80269999999996</v>
      </c>
      <c r="AK11" s="61">
        <v>7</v>
      </c>
    </row>
    <row r="12" spans="1:37" ht="15.75" thickBot="1" x14ac:dyDescent="0.3">
      <c r="A12" s="32" t="s">
        <v>58</v>
      </c>
      <c r="B12" s="32">
        <v>437.84</v>
      </c>
      <c r="C12" s="72" t="s">
        <v>172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4"/>
      <c r="AG12" s="12">
        <f t="shared" si="5"/>
        <v>0</v>
      </c>
      <c r="AH12" s="40">
        <f t="shared" si="6"/>
        <v>363.40719999999999</v>
      </c>
      <c r="AI12" s="13">
        <f t="shared" si="7"/>
        <v>0</v>
      </c>
      <c r="AJ12" s="14">
        <f t="shared" si="8"/>
        <v>363.40719999999999</v>
      </c>
      <c r="AK12" s="61"/>
    </row>
    <row r="13" spans="1:37" ht="15.75" thickBot="1" x14ac:dyDescent="0.3">
      <c r="A13" s="32" t="s">
        <v>35</v>
      </c>
      <c r="B13" s="32">
        <v>384.04</v>
      </c>
      <c r="C13" s="72" t="s">
        <v>172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4"/>
      <c r="AG13" s="12">
        <f t="shared" si="5"/>
        <v>0</v>
      </c>
      <c r="AH13" s="40">
        <f t="shared" si="6"/>
        <v>318.75319999999999</v>
      </c>
      <c r="AI13" s="13">
        <f t="shared" si="7"/>
        <v>0</v>
      </c>
      <c r="AJ13" s="14">
        <f t="shared" si="8"/>
        <v>318.75319999999999</v>
      </c>
      <c r="AK13" s="61"/>
    </row>
    <row r="14" spans="1:37" ht="15.75" thickBot="1" x14ac:dyDescent="0.3">
      <c r="A14" s="32" t="s">
        <v>33</v>
      </c>
      <c r="B14" s="32">
        <v>423.79</v>
      </c>
      <c r="C14" s="7">
        <v>50</v>
      </c>
      <c r="D14" s="7">
        <v>50</v>
      </c>
      <c r="E14" s="7">
        <v>50</v>
      </c>
      <c r="F14" s="7">
        <v>50</v>
      </c>
      <c r="G14" s="7">
        <v>50</v>
      </c>
      <c r="H14" s="8">
        <f t="shared" si="2"/>
        <v>50</v>
      </c>
      <c r="I14" s="9">
        <v>35</v>
      </c>
      <c r="J14" s="9">
        <v>35</v>
      </c>
      <c r="K14" s="9">
        <v>35</v>
      </c>
      <c r="L14" s="9">
        <v>35</v>
      </c>
      <c r="M14" s="9">
        <v>35</v>
      </c>
      <c r="N14" s="10">
        <f t="shared" si="0"/>
        <v>35</v>
      </c>
      <c r="O14" s="9">
        <v>35</v>
      </c>
      <c r="P14" s="9">
        <v>35</v>
      </c>
      <c r="Q14" s="9">
        <v>35</v>
      </c>
      <c r="R14" s="9">
        <v>35</v>
      </c>
      <c r="S14" s="9">
        <v>35</v>
      </c>
      <c r="T14" s="10">
        <f t="shared" si="3"/>
        <v>35</v>
      </c>
      <c r="U14" s="9">
        <v>30</v>
      </c>
      <c r="V14" s="9">
        <v>30</v>
      </c>
      <c r="W14" s="9">
        <v>30</v>
      </c>
      <c r="X14" s="9">
        <v>30</v>
      </c>
      <c r="Y14" s="9">
        <v>30</v>
      </c>
      <c r="Z14" s="10">
        <f t="shared" si="1"/>
        <v>30</v>
      </c>
      <c r="AA14" s="11">
        <v>50</v>
      </c>
      <c r="AB14" s="11">
        <v>50</v>
      </c>
      <c r="AC14" s="11">
        <v>50</v>
      </c>
      <c r="AD14" s="11">
        <v>50</v>
      </c>
      <c r="AE14" s="11">
        <v>50</v>
      </c>
      <c r="AF14" s="21">
        <f t="shared" si="4"/>
        <v>50</v>
      </c>
      <c r="AG14" s="12">
        <f t="shared" si="5"/>
        <v>200</v>
      </c>
      <c r="AH14" s="40">
        <f t="shared" si="6"/>
        <v>351.7457</v>
      </c>
      <c r="AI14" s="13">
        <f t="shared" si="7"/>
        <v>170</v>
      </c>
      <c r="AJ14" s="14">
        <f t="shared" si="8"/>
        <v>521.74569999999994</v>
      </c>
      <c r="AK14" s="61">
        <v>4</v>
      </c>
    </row>
    <row r="15" spans="1:37" ht="15.75" thickBot="1" x14ac:dyDescent="0.3">
      <c r="A15" s="32" t="s">
        <v>69</v>
      </c>
      <c r="B15" s="32">
        <v>257.98</v>
      </c>
      <c r="C15" s="7">
        <v>50</v>
      </c>
      <c r="D15" s="7">
        <v>50</v>
      </c>
      <c r="E15" s="7">
        <v>50</v>
      </c>
      <c r="F15" s="7">
        <v>50</v>
      </c>
      <c r="G15" s="7">
        <v>50</v>
      </c>
      <c r="H15" s="8">
        <f t="shared" si="2"/>
        <v>50</v>
      </c>
      <c r="I15" s="9">
        <v>35</v>
      </c>
      <c r="J15" s="9">
        <v>35</v>
      </c>
      <c r="K15" s="9">
        <v>35</v>
      </c>
      <c r="L15" s="9">
        <v>35</v>
      </c>
      <c r="M15" s="9">
        <v>35</v>
      </c>
      <c r="N15" s="10">
        <f t="shared" si="0"/>
        <v>35</v>
      </c>
      <c r="O15" s="9">
        <v>35</v>
      </c>
      <c r="P15" s="9">
        <v>35</v>
      </c>
      <c r="Q15" s="9">
        <v>35</v>
      </c>
      <c r="R15" s="9">
        <v>35</v>
      </c>
      <c r="S15" s="9">
        <v>35</v>
      </c>
      <c r="T15" s="10">
        <f t="shared" si="3"/>
        <v>35</v>
      </c>
      <c r="U15" s="9">
        <v>30</v>
      </c>
      <c r="V15" s="9">
        <v>30</v>
      </c>
      <c r="W15" s="9">
        <v>30</v>
      </c>
      <c r="X15" s="9">
        <v>30</v>
      </c>
      <c r="Y15" s="9">
        <v>30</v>
      </c>
      <c r="Z15" s="10">
        <f t="shared" si="1"/>
        <v>30</v>
      </c>
      <c r="AA15" s="11">
        <v>50</v>
      </c>
      <c r="AB15" s="11">
        <v>50</v>
      </c>
      <c r="AC15" s="11">
        <v>50</v>
      </c>
      <c r="AD15" s="11">
        <v>50</v>
      </c>
      <c r="AE15" s="11">
        <v>50</v>
      </c>
      <c r="AF15" s="21">
        <f t="shared" si="4"/>
        <v>50</v>
      </c>
      <c r="AG15" s="12">
        <f t="shared" si="5"/>
        <v>200</v>
      </c>
      <c r="AH15" s="40">
        <f t="shared" si="6"/>
        <v>214.1234</v>
      </c>
      <c r="AI15" s="13">
        <f t="shared" si="7"/>
        <v>170</v>
      </c>
      <c r="AJ15" s="14">
        <f t="shared" si="8"/>
        <v>384.1234</v>
      </c>
      <c r="AK15" s="61">
        <v>23</v>
      </c>
    </row>
    <row r="16" spans="1:37" ht="15.75" thickBot="1" x14ac:dyDescent="0.3">
      <c r="A16" s="32" t="s">
        <v>48</v>
      </c>
      <c r="B16" s="32">
        <v>319.92</v>
      </c>
      <c r="C16" s="7">
        <v>50</v>
      </c>
      <c r="D16" s="7">
        <v>50</v>
      </c>
      <c r="E16" s="7">
        <v>50</v>
      </c>
      <c r="F16" s="7">
        <v>50</v>
      </c>
      <c r="G16" s="7">
        <v>50</v>
      </c>
      <c r="H16" s="8">
        <f t="shared" si="2"/>
        <v>50</v>
      </c>
      <c r="I16" s="9">
        <v>25</v>
      </c>
      <c r="J16" s="9">
        <v>25</v>
      </c>
      <c r="K16" s="9">
        <v>25</v>
      </c>
      <c r="L16" s="9">
        <v>25</v>
      </c>
      <c r="M16" s="9">
        <v>25</v>
      </c>
      <c r="N16" s="10">
        <f t="shared" si="0"/>
        <v>25</v>
      </c>
      <c r="O16" s="9">
        <v>25</v>
      </c>
      <c r="P16" s="9">
        <v>25</v>
      </c>
      <c r="Q16" s="9">
        <v>25</v>
      </c>
      <c r="R16" s="9">
        <v>25</v>
      </c>
      <c r="S16" s="9">
        <v>25</v>
      </c>
      <c r="T16" s="10">
        <f t="shared" si="3"/>
        <v>25</v>
      </c>
      <c r="U16" s="9">
        <v>20</v>
      </c>
      <c r="V16" s="9">
        <v>20</v>
      </c>
      <c r="W16" s="9">
        <v>20</v>
      </c>
      <c r="X16" s="9">
        <v>20</v>
      </c>
      <c r="Y16" s="9">
        <v>20</v>
      </c>
      <c r="Z16" s="10">
        <f t="shared" si="1"/>
        <v>20</v>
      </c>
      <c r="AA16" s="11">
        <v>20</v>
      </c>
      <c r="AB16" s="11">
        <v>20</v>
      </c>
      <c r="AC16" s="11">
        <v>20</v>
      </c>
      <c r="AD16" s="11">
        <v>20</v>
      </c>
      <c r="AE16" s="11">
        <v>20</v>
      </c>
      <c r="AF16" s="21">
        <f t="shared" si="4"/>
        <v>20</v>
      </c>
      <c r="AG16" s="12">
        <f t="shared" si="5"/>
        <v>140</v>
      </c>
      <c r="AH16" s="40">
        <f t="shared" si="6"/>
        <v>265.53359999999998</v>
      </c>
      <c r="AI16" s="13">
        <f t="shared" si="7"/>
        <v>119.00000000000001</v>
      </c>
      <c r="AJ16" s="14">
        <f t="shared" si="8"/>
        <v>384.53359999999998</v>
      </c>
      <c r="AK16" s="61">
        <v>22</v>
      </c>
    </row>
    <row r="17" spans="1:37" ht="15.75" thickBot="1" x14ac:dyDescent="0.3">
      <c r="A17" s="37" t="s">
        <v>59</v>
      </c>
      <c r="B17" s="32">
        <v>266.23</v>
      </c>
      <c r="C17" s="7">
        <v>49.5</v>
      </c>
      <c r="D17" s="7">
        <v>49.5</v>
      </c>
      <c r="E17" s="7">
        <v>49.5</v>
      </c>
      <c r="F17" s="7">
        <v>49.5</v>
      </c>
      <c r="G17" s="7">
        <v>49.5</v>
      </c>
      <c r="H17" s="8">
        <f t="shared" si="2"/>
        <v>49.5</v>
      </c>
      <c r="I17" s="9">
        <v>20</v>
      </c>
      <c r="J17" s="9">
        <v>20</v>
      </c>
      <c r="K17" s="9">
        <v>20</v>
      </c>
      <c r="L17" s="9">
        <v>20</v>
      </c>
      <c r="M17" s="9">
        <v>20</v>
      </c>
      <c r="N17" s="10">
        <f t="shared" si="0"/>
        <v>20</v>
      </c>
      <c r="O17" s="9">
        <v>20</v>
      </c>
      <c r="P17" s="9">
        <v>20</v>
      </c>
      <c r="Q17" s="9">
        <v>20</v>
      </c>
      <c r="R17" s="9">
        <v>20</v>
      </c>
      <c r="S17" s="9">
        <v>20</v>
      </c>
      <c r="T17" s="10">
        <f t="shared" si="3"/>
        <v>20</v>
      </c>
      <c r="U17" s="9">
        <v>10</v>
      </c>
      <c r="V17" s="9">
        <v>10</v>
      </c>
      <c r="W17" s="9">
        <v>10</v>
      </c>
      <c r="X17" s="9">
        <v>10</v>
      </c>
      <c r="Y17" s="9">
        <v>10</v>
      </c>
      <c r="Z17" s="10">
        <f t="shared" si="1"/>
        <v>10</v>
      </c>
      <c r="AA17" s="11">
        <v>30</v>
      </c>
      <c r="AB17" s="11">
        <v>30</v>
      </c>
      <c r="AC17" s="11">
        <v>30</v>
      </c>
      <c r="AD17" s="11">
        <v>30</v>
      </c>
      <c r="AE17" s="11">
        <v>30</v>
      </c>
      <c r="AF17" s="21">
        <f t="shared" si="4"/>
        <v>30</v>
      </c>
      <c r="AG17" s="12">
        <f t="shared" si="5"/>
        <v>129.5</v>
      </c>
      <c r="AH17" s="40">
        <f t="shared" si="6"/>
        <v>220.9709</v>
      </c>
      <c r="AI17" s="13">
        <f t="shared" si="7"/>
        <v>110.075</v>
      </c>
      <c r="AJ17" s="14">
        <f t="shared" si="8"/>
        <v>331.04590000000002</v>
      </c>
      <c r="AK17" s="61">
        <v>32</v>
      </c>
    </row>
    <row r="18" spans="1:37" ht="15.75" thickBot="1" x14ac:dyDescent="0.3">
      <c r="A18" s="32" t="s">
        <v>70</v>
      </c>
      <c r="B18" s="32">
        <v>246.2</v>
      </c>
      <c r="C18" s="72" t="s">
        <v>172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4"/>
      <c r="AG18" s="12">
        <f t="shared" si="5"/>
        <v>0</v>
      </c>
      <c r="AH18" s="40">
        <f t="shared" si="6"/>
        <v>204.34599999999998</v>
      </c>
      <c r="AI18" s="13">
        <f t="shared" si="7"/>
        <v>0</v>
      </c>
      <c r="AJ18" s="14">
        <f t="shared" si="8"/>
        <v>204.34599999999998</v>
      </c>
      <c r="AK18" s="61"/>
    </row>
    <row r="19" spans="1:37" ht="15.75" thickBot="1" x14ac:dyDescent="0.3">
      <c r="A19" s="32" t="s">
        <v>51</v>
      </c>
      <c r="B19" s="32">
        <v>304.99</v>
      </c>
      <c r="C19" s="7">
        <v>46.2</v>
      </c>
      <c r="D19" s="7">
        <v>46.2</v>
      </c>
      <c r="E19" s="7">
        <v>46.2</v>
      </c>
      <c r="F19" s="7">
        <v>46.2</v>
      </c>
      <c r="G19" s="7">
        <v>46.2</v>
      </c>
      <c r="H19" s="8">
        <f t="shared" si="2"/>
        <v>46.2</v>
      </c>
      <c r="I19" s="9">
        <v>5</v>
      </c>
      <c r="J19" s="9">
        <v>5</v>
      </c>
      <c r="K19" s="9">
        <v>5</v>
      </c>
      <c r="L19" s="9">
        <v>5</v>
      </c>
      <c r="M19" s="9">
        <v>5</v>
      </c>
      <c r="N19" s="10">
        <f t="shared" si="0"/>
        <v>5</v>
      </c>
      <c r="O19" s="9">
        <v>5</v>
      </c>
      <c r="P19" s="9">
        <v>5</v>
      </c>
      <c r="Q19" s="9">
        <v>5</v>
      </c>
      <c r="R19" s="9">
        <v>5</v>
      </c>
      <c r="S19" s="9">
        <v>5</v>
      </c>
      <c r="T19" s="10">
        <f t="shared" si="3"/>
        <v>5</v>
      </c>
      <c r="U19" s="9">
        <v>5</v>
      </c>
      <c r="V19" s="9">
        <v>5</v>
      </c>
      <c r="W19" s="9">
        <v>5</v>
      </c>
      <c r="X19" s="9">
        <v>5</v>
      </c>
      <c r="Y19" s="9">
        <v>5</v>
      </c>
      <c r="Z19" s="10">
        <f t="shared" si="1"/>
        <v>5</v>
      </c>
      <c r="AA19" s="11">
        <v>25</v>
      </c>
      <c r="AB19" s="11">
        <v>25</v>
      </c>
      <c r="AC19" s="11">
        <v>25</v>
      </c>
      <c r="AD19" s="11">
        <v>25</v>
      </c>
      <c r="AE19" s="11">
        <v>25</v>
      </c>
      <c r="AF19" s="21">
        <f t="shared" si="4"/>
        <v>25</v>
      </c>
      <c r="AG19" s="12">
        <f t="shared" si="5"/>
        <v>86.2</v>
      </c>
      <c r="AH19" s="40">
        <f t="shared" si="6"/>
        <v>253.14169999999999</v>
      </c>
      <c r="AI19" s="13">
        <f t="shared" si="7"/>
        <v>73.27000000000001</v>
      </c>
      <c r="AJ19" s="14">
        <f t="shared" si="8"/>
        <v>326.4117</v>
      </c>
      <c r="AK19" s="61">
        <v>34</v>
      </c>
    </row>
    <row r="20" spans="1:37" ht="15.75" thickBot="1" x14ac:dyDescent="0.3">
      <c r="A20" s="32" t="s">
        <v>71</v>
      </c>
      <c r="B20" s="32">
        <v>193.18</v>
      </c>
      <c r="C20" s="7">
        <v>40</v>
      </c>
      <c r="D20" s="7">
        <v>40</v>
      </c>
      <c r="E20" s="7">
        <v>40</v>
      </c>
      <c r="F20" s="7">
        <v>40</v>
      </c>
      <c r="G20" s="7">
        <v>40</v>
      </c>
      <c r="H20" s="8">
        <f t="shared" si="2"/>
        <v>40</v>
      </c>
      <c r="I20" s="9">
        <v>15</v>
      </c>
      <c r="J20" s="9">
        <v>15</v>
      </c>
      <c r="K20" s="9">
        <v>15</v>
      </c>
      <c r="L20" s="9">
        <v>15</v>
      </c>
      <c r="M20" s="9">
        <v>15</v>
      </c>
      <c r="N20" s="10">
        <f t="shared" si="0"/>
        <v>15</v>
      </c>
      <c r="O20" s="9">
        <v>15</v>
      </c>
      <c r="P20" s="9">
        <v>15</v>
      </c>
      <c r="Q20" s="9">
        <v>15</v>
      </c>
      <c r="R20" s="9">
        <v>15</v>
      </c>
      <c r="S20" s="9">
        <v>15</v>
      </c>
      <c r="T20" s="10">
        <f t="shared" si="3"/>
        <v>15</v>
      </c>
      <c r="U20" s="9">
        <v>10</v>
      </c>
      <c r="V20" s="9">
        <v>10</v>
      </c>
      <c r="W20" s="9">
        <v>10</v>
      </c>
      <c r="X20" s="9">
        <v>10</v>
      </c>
      <c r="Y20" s="9">
        <v>10</v>
      </c>
      <c r="Z20" s="10">
        <f t="shared" si="1"/>
        <v>10</v>
      </c>
      <c r="AA20" s="11">
        <v>50</v>
      </c>
      <c r="AB20" s="11">
        <v>50</v>
      </c>
      <c r="AC20" s="11">
        <v>50</v>
      </c>
      <c r="AD20" s="11">
        <v>50</v>
      </c>
      <c r="AE20" s="11">
        <v>50</v>
      </c>
      <c r="AF20" s="21">
        <f t="shared" si="4"/>
        <v>50</v>
      </c>
      <c r="AG20" s="12">
        <f t="shared" si="5"/>
        <v>130</v>
      </c>
      <c r="AH20" s="40">
        <f t="shared" si="6"/>
        <v>160.33940000000001</v>
      </c>
      <c r="AI20" s="13">
        <f t="shared" si="7"/>
        <v>110.50000000000001</v>
      </c>
      <c r="AJ20" s="14">
        <f t="shared" si="8"/>
        <v>270.83940000000001</v>
      </c>
      <c r="AK20" s="61">
        <v>46</v>
      </c>
    </row>
    <row r="21" spans="1:37" ht="15.75" thickBot="1" x14ac:dyDescent="0.3">
      <c r="A21" s="32" t="s">
        <v>44</v>
      </c>
      <c r="B21" s="32">
        <v>335.54</v>
      </c>
      <c r="C21" s="7">
        <v>46</v>
      </c>
      <c r="D21" s="7">
        <v>46</v>
      </c>
      <c r="E21" s="7">
        <v>46</v>
      </c>
      <c r="F21" s="7">
        <v>46</v>
      </c>
      <c r="G21" s="7">
        <v>46</v>
      </c>
      <c r="H21" s="8">
        <f t="shared" si="2"/>
        <v>46</v>
      </c>
      <c r="I21" s="9">
        <v>35</v>
      </c>
      <c r="J21" s="9">
        <v>35</v>
      </c>
      <c r="K21" s="9">
        <v>35</v>
      </c>
      <c r="L21" s="9">
        <v>35</v>
      </c>
      <c r="M21" s="9">
        <v>35</v>
      </c>
      <c r="N21" s="10">
        <f t="shared" si="0"/>
        <v>35</v>
      </c>
      <c r="O21" s="9">
        <v>35</v>
      </c>
      <c r="P21" s="9">
        <v>35</v>
      </c>
      <c r="Q21" s="9">
        <v>35</v>
      </c>
      <c r="R21" s="9">
        <v>35</v>
      </c>
      <c r="S21" s="9">
        <v>35</v>
      </c>
      <c r="T21" s="10">
        <f t="shared" si="3"/>
        <v>35</v>
      </c>
      <c r="U21" s="9">
        <v>30</v>
      </c>
      <c r="V21" s="9">
        <v>30</v>
      </c>
      <c r="W21" s="9">
        <v>30</v>
      </c>
      <c r="X21" s="9">
        <v>30</v>
      </c>
      <c r="Y21" s="9">
        <v>30</v>
      </c>
      <c r="Z21" s="10">
        <f t="shared" si="1"/>
        <v>30</v>
      </c>
      <c r="AA21" s="11">
        <v>50</v>
      </c>
      <c r="AB21" s="11">
        <v>50</v>
      </c>
      <c r="AC21" s="11">
        <v>50</v>
      </c>
      <c r="AD21" s="11">
        <v>50</v>
      </c>
      <c r="AE21" s="11">
        <v>50</v>
      </c>
      <c r="AF21" s="21">
        <f t="shared" si="4"/>
        <v>50</v>
      </c>
      <c r="AG21" s="12">
        <f t="shared" si="5"/>
        <v>196</v>
      </c>
      <c r="AH21" s="40">
        <f t="shared" si="6"/>
        <v>278.4982</v>
      </c>
      <c r="AI21" s="13">
        <f t="shared" si="7"/>
        <v>166.60000000000002</v>
      </c>
      <c r="AJ21" s="14">
        <f t="shared" si="8"/>
        <v>445.09820000000002</v>
      </c>
      <c r="AK21" s="61">
        <v>12</v>
      </c>
    </row>
    <row r="22" spans="1:37" ht="15.75" thickBot="1" x14ac:dyDescent="0.3">
      <c r="A22" s="32" t="s">
        <v>40</v>
      </c>
      <c r="B22" s="32">
        <v>351.54</v>
      </c>
      <c r="C22" s="7">
        <v>33</v>
      </c>
      <c r="D22" s="7">
        <v>33</v>
      </c>
      <c r="E22" s="7">
        <v>33</v>
      </c>
      <c r="F22" s="7">
        <v>33</v>
      </c>
      <c r="G22" s="7">
        <v>33</v>
      </c>
      <c r="H22" s="8">
        <f t="shared" si="2"/>
        <v>33</v>
      </c>
      <c r="I22" s="9">
        <v>35</v>
      </c>
      <c r="J22" s="9">
        <v>35</v>
      </c>
      <c r="K22" s="9">
        <v>35</v>
      </c>
      <c r="L22" s="9">
        <v>35</v>
      </c>
      <c r="M22" s="9">
        <v>35</v>
      </c>
      <c r="N22" s="10">
        <f t="shared" si="0"/>
        <v>35</v>
      </c>
      <c r="O22" s="9">
        <v>35</v>
      </c>
      <c r="P22" s="9">
        <v>35</v>
      </c>
      <c r="Q22" s="9">
        <v>35</v>
      </c>
      <c r="R22" s="9">
        <v>35</v>
      </c>
      <c r="S22" s="9">
        <v>35</v>
      </c>
      <c r="T22" s="10">
        <f t="shared" si="3"/>
        <v>35</v>
      </c>
      <c r="U22" s="9">
        <v>30</v>
      </c>
      <c r="V22" s="9">
        <v>30</v>
      </c>
      <c r="W22" s="9">
        <v>30</v>
      </c>
      <c r="X22" s="9">
        <v>30</v>
      </c>
      <c r="Y22" s="9">
        <v>30</v>
      </c>
      <c r="Z22" s="10">
        <f t="shared" si="1"/>
        <v>30</v>
      </c>
      <c r="AA22" s="11">
        <v>50</v>
      </c>
      <c r="AB22" s="11">
        <v>50</v>
      </c>
      <c r="AC22" s="11">
        <v>50</v>
      </c>
      <c r="AD22" s="11">
        <v>50</v>
      </c>
      <c r="AE22" s="11">
        <v>50</v>
      </c>
      <c r="AF22" s="21">
        <f t="shared" si="4"/>
        <v>50</v>
      </c>
      <c r="AG22" s="12">
        <f t="shared" si="5"/>
        <v>183</v>
      </c>
      <c r="AH22" s="40">
        <f t="shared" si="6"/>
        <v>291.77820000000003</v>
      </c>
      <c r="AI22" s="13">
        <f t="shared" si="7"/>
        <v>155.55000000000001</v>
      </c>
      <c r="AJ22" s="14">
        <f t="shared" si="8"/>
        <v>447.32820000000004</v>
      </c>
      <c r="AK22" s="61">
        <v>10</v>
      </c>
    </row>
    <row r="23" spans="1:37" ht="15.75" thickBot="1" x14ac:dyDescent="0.3">
      <c r="A23" s="32" t="s">
        <v>36</v>
      </c>
      <c r="B23" s="32">
        <v>380.26</v>
      </c>
      <c r="C23" s="7">
        <v>38</v>
      </c>
      <c r="D23" s="7">
        <v>38</v>
      </c>
      <c r="E23" s="7">
        <v>38</v>
      </c>
      <c r="F23" s="7">
        <v>38</v>
      </c>
      <c r="G23" s="7">
        <v>38</v>
      </c>
      <c r="H23" s="8">
        <f t="shared" si="2"/>
        <v>38</v>
      </c>
      <c r="I23" s="9">
        <v>35</v>
      </c>
      <c r="J23" s="9">
        <v>35</v>
      </c>
      <c r="K23" s="9">
        <v>35</v>
      </c>
      <c r="L23" s="9">
        <v>35</v>
      </c>
      <c r="M23" s="9">
        <v>35</v>
      </c>
      <c r="N23" s="10">
        <f t="shared" si="0"/>
        <v>35</v>
      </c>
      <c r="O23" s="9">
        <v>35</v>
      </c>
      <c r="P23" s="9">
        <v>35</v>
      </c>
      <c r="Q23" s="9">
        <v>35</v>
      </c>
      <c r="R23" s="9">
        <v>35</v>
      </c>
      <c r="S23" s="9">
        <v>35</v>
      </c>
      <c r="T23" s="10">
        <f t="shared" si="3"/>
        <v>35</v>
      </c>
      <c r="U23" s="9">
        <v>30</v>
      </c>
      <c r="V23" s="9">
        <v>30</v>
      </c>
      <c r="W23" s="9">
        <v>30</v>
      </c>
      <c r="X23" s="9">
        <v>30</v>
      </c>
      <c r="Y23" s="9">
        <v>30</v>
      </c>
      <c r="Z23" s="10">
        <f t="shared" si="1"/>
        <v>30</v>
      </c>
      <c r="AA23" s="11">
        <v>50</v>
      </c>
      <c r="AB23" s="11">
        <v>50</v>
      </c>
      <c r="AC23" s="11">
        <v>50</v>
      </c>
      <c r="AD23" s="11">
        <v>50</v>
      </c>
      <c r="AE23" s="11">
        <v>50</v>
      </c>
      <c r="AF23" s="21">
        <f t="shared" si="4"/>
        <v>50</v>
      </c>
      <c r="AG23" s="12">
        <f t="shared" si="5"/>
        <v>188</v>
      </c>
      <c r="AH23" s="40">
        <f t="shared" si="6"/>
        <v>315.61579999999998</v>
      </c>
      <c r="AI23" s="13">
        <f t="shared" si="7"/>
        <v>159.80000000000001</v>
      </c>
      <c r="AJ23" s="14">
        <f t="shared" si="8"/>
        <v>475.41579999999999</v>
      </c>
      <c r="AK23" s="61">
        <v>6</v>
      </c>
    </row>
    <row r="24" spans="1:37" ht="15.75" thickBot="1" x14ac:dyDescent="0.3">
      <c r="A24" s="37" t="s">
        <v>72</v>
      </c>
      <c r="B24" s="32">
        <v>250.19</v>
      </c>
      <c r="C24" s="7">
        <v>41.5</v>
      </c>
      <c r="D24" s="7">
        <v>41.5</v>
      </c>
      <c r="E24" s="7">
        <v>41.5</v>
      </c>
      <c r="F24" s="7">
        <v>41.5</v>
      </c>
      <c r="G24" s="7">
        <v>41.5</v>
      </c>
      <c r="H24" s="8">
        <f t="shared" si="2"/>
        <v>41.5</v>
      </c>
      <c r="I24" s="9">
        <v>10</v>
      </c>
      <c r="J24" s="9">
        <v>10</v>
      </c>
      <c r="K24" s="9">
        <v>10</v>
      </c>
      <c r="L24" s="9">
        <v>10</v>
      </c>
      <c r="M24" s="9">
        <v>10</v>
      </c>
      <c r="N24" s="10">
        <f t="shared" si="0"/>
        <v>10</v>
      </c>
      <c r="O24" s="9">
        <v>10</v>
      </c>
      <c r="P24" s="9">
        <v>10</v>
      </c>
      <c r="Q24" s="9">
        <v>10</v>
      </c>
      <c r="R24" s="9">
        <v>10</v>
      </c>
      <c r="S24" s="9">
        <v>10</v>
      </c>
      <c r="T24" s="10">
        <f t="shared" si="3"/>
        <v>10</v>
      </c>
      <c r="U24" s="9">
        <v>10</v>
      </c>
      <c r="V24" s="9">
        <v>10</v>
      </c>
      <c r="W24" s="9">
        <v>10</v>
      </c>
      <c r="X24" s="9">
        <v>10</v>
      </c>
      <c r="Y24" s="9">
        <v>10</v>
      </c>
      <c r="Z24" s="10">
        <f t="shared" si="1"/>
        <v>10</v>
      </c>
      <c r="AA24" s="11">
        <v>35</v>
      </c>
      <c r="AB24" s="11">
        <v>35</v>
      </c>
      <c r="AC24" s="11">
        <v>35</v>
      </c>
      <c r="AD24" s="11">
        <v>35</v>
      </c>
      <c r="AE24" s="11">
        <v>35</v>
      </c>
      <c r="AF24" s="21">
        <f t="shared" si="4"/>
        <v>35</v>
      </c>
      <c r="AG24" s="12">
        <f t="shared" si="5"/>
        <v>106.5</v>
      </c>
      <c r="AH24" s="40">
        <f t="shared" si="6"/>
        <v>207.65769999999998</v>
      </c>
      <c r="AI24" s="13">
        <f t="shared" si="7"/>
        <v>90.525000000000006</v>
      </c>
      <c r="AJ24" s="14">
        <f t="shared" si="8"/>
        <v>298.18269999999995</v>
      </c>
      <c r="AK24" s="61">
        <v>42</v>
      </c>
    </row>
    <row r="25" spans="1:37" ht="15.75" thickBot="1" x14ac:dyDescent="0.3">
      <c r="A25" s="32" t="s">
        <v>47</v>
      </c>
      <c r="B25" s="32">
        <v>321.54000000000002</v>
      </c>
      <c r="C25" s="7">
        <v>49</v>
      </c>
      <c r="D25" s="7">
        <v>49</v>
      </c>
      <c r="E25" s="7">
        <v>49</v>
      </c>
      <c r="F25" s="7">
        <v>49</v>
      </c>
      <c r="G25" s="7">
        <v>49</v>
      </c>
      <c r="H25" s="8">
        <f t="shared" si="2"/>
        <v>49</v>
      </c>
      <c r="I25" s="9">
        <v>35</v>
      </c>
      <c r="J25" s="9">
        <v>35</v>
      </c>
      <c r="K25" s="9">
        <v>35</v>
      </c>
      <c r="L25" s="9">
        <v>35</v>
      </c>
      <c r="M25" s="9">
        <v>35</v>
      </c>
      <c r="N25" s="10">
        <f t="shared" si="0"/>
        <v>35</v>
      </c>
      <c r="O25" s="9">
        <v>35</v>
      </c>
      <c r="P25" s="9">
        <v>35</v>
      </c>
      <c r="Q25" s="9">
        <v>35</v>
      </c>
      <c r="R25" s="9">
        <v>35</v>
      </c>
      <c r="S25" s="9">
        <v>35</v>
      </c>
      <c r="T25" s="10">
        <f t="shared" si="3"/>
        <v>35</v>
      </c>
      <c r="U25" s="9">
        <v>30</v>
      </c>
      <c r="V25" s="9">
        <v>30</v>
      </c>
      <c r="W25" s="9">
        <v>30</v>
      </c>
      <c r="X25" s="9">
        <v>30</v>
      </c>
      <c r="Y25" s="9">
        <v>30</v>
      </c>
      <c r="Z25" s="10">
        <f t="shared" si="1"/>
        <v>30</v>
      </c>
      <c r="AA25" s="11">
        <v>50</v>
      </c>
      <c r="AB25" s="11">
        <v>50</v>
      </c>
      <c r="AC25" s="11">
        <v>50</v>
      </c>
      <c r="AD25" s="11">
        <v>50</v>
      </c>
      <c r="AE25" s="11">
        <v>50</v>
      </c>
      <c r="AF25" s="21">
        <f t="shared" si="4"/>
        <v>50</v>
      </c>
      <c r="AG25" s="12">
        <f t="shared" si="5"/>
        <v>199</v>
      </c>
      <c r="AH25" s="40">
        <f t="shared" si="6"/>
        <v>266.87819999999999</v>
      </c>
      <c r="AI25" s="13">
        <f t="shared" si="7"/>
        <v>169.15</v>
      </c>
      <c r="AJ25" s="14">
        <f t="shared" si="8"/>
        <v>436.02819999999997</v>
      </c>
      <c r="AK25" s="61">
        <v>14</v>
      </c>
    </row>
    <row r="26" spans="1:37" ht="15.75" thickBot="1" x14ac:dyDescent="0.3">
      <c r="A26" s="32" t="s">
        <v>73</v>
      </c>
      <c r="B26" s="32">
        <v>184.88</v>
      </c>
      <c r="C26" s="7">
        <v>36.35</v>
      </c>
      <c r="D26" s="7">
        <v>36.35</v>
      </c>
      <c r="E26" s="7">
        <v>36.35</v>
      </c>
      <c r="F26" s="7">
        <v>36.35</v>
      </c>
      <c r="G26" s="7">
        <v>36.35</v>
      </c>
      <c r="H26" s="8">
        <f t="shared" si="2"/>
        <v>36.35</v>
      </c>
      <c r="I26" s="9">
        <v>5</v>
      </c>
      <c r="J26" s="9">
        <v>5</v>
      </c>
      <c r="K26" s="9">
        <v>5</v>
      </c>
      <c r="L26" s="9">
        <v>5</v>
      </c>
      <c r="M26" s="9">
        <v>5</v>
      </c>
      <c r="N26" s="10">
        <f t="shared" si="0"/>
        <v>5</v>
      </c>
      <c r="O26" s="9">
        <v>5</v>
      </c>
      <c r="P26" s="9">
        <v>5</v>
      </c>
      <c r="Q26" s="9">
        <v>5</v>
      </c>
      <c r="R26" s="9">
        <v>5</v>
      </c>
      <c r="S26" s="9">
        <v>5</v>
      </c>
      <c r="T26" s="10">
        <f t="shared" si="3"/>
        <v>5</v>
      </c>
      <c r="U26" s="9">
        <v>5</v>
      </c>
      <c r="V26" s="9">
        <v>5</v>
      </c>
      <c r="W26" s="9">
        <v>5</v>
      </c>
      <c r="X26" s="9">
        <v>5</v>
      </c>
      <c r="Y26" s="9">
        <v>5</v>
      </c>
      <c r="Z26" s="10">
        <f t="shared" si="1"/>
        <v>5</v>
      </c>
      <c r="AA26" s="11">
        <v>25</v>
      </c>
      <c r="AB26" s="11">
        <v>25</v>
      </c>
      <c r="AC26" s="11">
        <v>25</v>
      </c>
      <c r="AD26" s="11">
        <v>25</v>
      </c>
      <c r="AE26" s="11">
        <v>25</v>
      </c>
      <c r="AF26" s="21">
        <f t="shared" si="4"/>
        <v>25</v>
      </c>
      <c r="AG26" s="12">
        <f t="shared" si="5"/>
        <v>76.349999999999994</v>
      </c>
      <c r="AH26" s="40">
        <f t="shared" si="6"/>
        <v>153.4504</v>
      </c>
      <c r="AI26" s="13">
        <f t="shared" si="7"/>
        <v>64.897500000000008</v>
      </c>
      <c r="AJ26" s="14">
        <f t="shared" si="8"/>
        <v>218.34790000000001</v>
      </c>
      <c r="AK26" s="61">
        <v>59</v>
      </c>
    </row>
    <row r="27" spans="1:37" ht="15.75" thickBot="1" x14ac:dyDescent="0.3">
      <c r="A27" s="32" t="s">
        <v>74</v>
      </c>
      <c r="B27" s="32">
        <v>198.4</v>
      </c>
      <c r="C27" s="7">
        <v>43.5</v>
      </c>
      <c r="D27" s="7">
        <v>43.5</v>
      </c>
      <c r="E27" s="7">
        <v>43.5</v>
      </c>
      <c r="F27" s="7">
        <v>43.5</v>
      </c>
      <c r="G27" s="7">
        <v>43.5</v>
      </c>
      <c r="H27" s="8">
        <f t="shared" si="2"/>
        <v>43.5</v>
      </c>
      <c r="I27" s="9">
        <v>30</v>
      </c>
      <c r="J27" s="9">
        <v>30</v>
      </c>
      <c r="K27" s="9">
        <v>30</v>
      </c>
      <c r="L27" s="9">
        <v>30</v>
      </c>
      <c r="M27" s="9">
        <v>30</v>
      </c>
      <c r="N27" s="10">
        <f t="shared" si="0"/>
        <v>30</v>
      </c>
      <c r="O27" s="9">
        <v>30</v>
      </c>
      <c r="P27" s="9">
        <v>30</v>
      </c>
      <c r="Q27" s="9">
        <v>30</v>
      </c>
      <c r="R27" s="9">
        <v>30</v>
      </c>
      <c r="S27" s="9">
        <v>30</v>
      </c>
      <c r="T27" s="10">
        <f t="shared" si="3"/>
        <v>30</v>
      </c>
      <c r="U27" s="9">
        <v>25</v>
      </c>
      <c r="V27" s="9">
        <v>25</v>
      </c>
      <c r="W27" s="9">
        <v>25</v>
      </c>
      <c r="X27" s="9">
        <v>25</v>
      </c>
      <c r="Y27" s="9">
        <v>25</v>
      </c>
      <c r="Z27" s="10">
        <f t="shared" si="1"/>
        <v>25</v>
      </c>
      <c r="AA27" s="11">
        <v>50</v>
      </c>
      <c r="AB27" s="11">
        <v>50</v>
      </c>
      <c r="AC27" s="11">
        <v>50</v>
      </c>
      <c r="AD27" s="11">
        <v>50</v>
      </c>
      <c r="AE27" s="11">
        <v>50</v>
      </c>
      <c r="AF27" s="21">
        <f t="shared" si="4"/>
        <v>50</v>
      </c>
      <c r="AG27" s="12">
        <f t="shared" si="5"/>
        <v>178.5</v>
      </c>
      <c r="AH27" s="40">
        <f t="shared" si="6"/>
        <v>164.672</v>
      </c>
      <c r="AI27" s="13">
        <f t="shared" si="7"/>
        <v>151.72500000000002</v>
      </c>
      <c r="AJ27" s="14">
        <f t="shared" si="8"/>
        <v>316.39700000000005</v>
      </c>
      <c r="AK27" s="61">
        <v>37</v>
      </c>
    </row>
    <row r="28" spans="1:37" ht="15.75" thickBot="1" x14ac:dyDescent="0.3">
      <c r="A28" s="32" t="s">
        <v>75</v>
      </c>
      <c r="B28" s="32">
        <v>159.71</v>
      </c>
      <c r="C28" s="7">
        <v>45</v>
      </c>
      <c r="D28" s="7">
        <v>45</v>
      </c>
      <c r="E28" s="7">
        <v>45</v>
      </c>
      <c r="F28" s="7">
        <v>45</v>
      </c>
      <c r="G28" s="7">
        <v>45</v>
      </c>
      <c r="H28" s="8">
        <f t="shared" si="2"/>
        <v>45</v>
      </c>
      <c r="I28" s="9">
        <v>35</v>
      </c>
      <c r="J28" s="9">
        <v>35</v>
      </c>
      <c r="K28" s="9">
        <v>35</v>
      </c>
      <c r="L28" s="9">
        <v>35</v>
      </c>
      <c r="M28" s="9">
        <v>35</v>
      </c>
      <c r="N28" s="10">
        <f t="shared" si="0"/>
        <v>35</v>
      </c>
      <c r="O28" s="9">
        <v>35</v>
      </c>
      <c r="P28" s="9">
        <v>35</v>
      </c>
      <c r="Q28" s="9">
        <v>35</v>
      </c>
      <c r="R28" s="9">
        <v>35</v>
      </c>
      <c r="S28" s="9">
        <v>35</v>
      </c>
      <c r="T28" s="10">
        <f t="shared" si="3"/>
        <v>35</v>
      </c>
      <c r="U28" s="9">
        <v>30</v>
      </c>
      <c r="V28" s="9">
        <v>30</v>
      </c>
      <c r="W28" s="9">
        <v>30</v>
      </c>
      <c r="X28" s="9">
        <v>30</v>
      </c>
      <c r="Y28" s="9">
        <v>30</v>
      </c>
      <c r="Z28" s="10">
        <f t="shared" si="1"/>
        <v>30</v>
      </c>
      <c r="AA28" s="11">
        <v>50</v>
      </c>
      <c r="AB28" s="11">
        <v>50</v>
      </c>
      <c r="AC28" s="11">
        <v>50</v>
      </c>
      <c r="AD28" s="11">
        <v>50</v>
      </c>
      <c r="AE28" s="11">
        <v>50</v>
      </c>
      <c r="AF28" s="21">
        <f t="shared" si="4"/>
        <v>50</v>
      </c>
      <c r="AG28" s="12">
        <f t="shared" si="5"/>
        <v>195</v>
      </c>
      <c r="AH28" s="40">
        <f t="shared" si="6"/>
        <v>132.55930000000001</v>
      </c>
      <c r="AI28" s="13">
        <f t="shared" si="7"/>
        <v>165.75</v>
      </c>
      <c r="AJ28" s="14">
        <f t="shared" si="8"/>
        <v>298.30930000000001</v>
      </c>
      <c r="AK28" s="61">
        <v>41</v>
      </c>
    </row>
    <row r="29" spans="1:37" ht="15.75" thickBot="1" x14ac:dyDescent="0.3">
      <c r="A29" s="32" t="s">
        <v>43</v>
      </c>
      <c r="B29" s="32">
        <v>342.26</v>
      </c>
      <c r="C29" s="7">
        <v>47</v>
      </c>
      <c r="D29" s="7">
        <v>47</v>
      </c>
      <c r="E29" s="7">
        <v>47</v>
      </c>
      <c r="F29" s="7">
        <v>47</v>
      </c>
      <c r="G29" s="7">
        <v>47</v>
      </c>
      <c r="H29" s="8">
        <f t="shared" si="2"/>
        <v>47</v>
      </c>
      <c r="I29" s="9">
        <v>35</v>
      </c>
      <c r="J29" s="9">
        <v>35</v>
      </c>
      <c r="K29" s="9">
        <v>35</v>
      </c>
      <c r="L29" s="9">
        <v>35</v>
      </c>
      <c r="M29" s="9">
        <v>35</v>
      </c>
      <c r="N29" s="10">
        <f t="shared" si="0"/>
        <v>35</v>
      </c>
      <c r="O29" s="9">
        <v>35</v>
      </c>
      <c r="P29" s="9">
        <v>35</v>
      </c>
      <c r="Q29" s="9">
        <v>35</v>
      </c>
      <c r="R29" s="9">
        <v>35</v>
      </c>
      <c r="S29" s="9">
        <v>35</v>
      </c>
      <c r="T29" s="10">
        <f t="shared" si="3"/>
        <v>35</v>
      </c>
      <c r="U29" s="9">
        <v>30</v>
      </c>
      <c r="V29" s="9">
        <v>30</v>
      </c>
      <c r="W29" s="9">
        <v>30</v>
      </c>
      <c r="X29" s="9">
        <v>30</v>
      </c>
      <c r="Y29" s="9">
        <v>30</v>
      </c>
      <c r="Z29" s="10">
        <f t="shared" si="1"/>
        <v>30</v>
      </c>
      <c r="AA29" s="11">
        <v>50</v>
      </c>
      <c r="AB29" s="11">
        <v>50</v>
      </c>
      <c r="AC29" s="11">
        <v>50</v>
      </c>
      <c r="AD29" s="11">
        <v>50</v>
      </c>
      <c r="AE29" s="11">
        <v>50</v>
      </c>
      <c r="AF29" s="21">
        <f t="shared" si="4"/>
        <v>50</v>
      </c>
      <c r="AG29" s="12">
        <f t="shared" si="5"/>
        <v>197</v>
      </c>
      <c r="AH29" s="40">
        <f t="shared" si="6"/>
        <v>284.07579999999996</v>
      </c>
      <c r="AI29" s="13">
        <f t="shared" si="7"/>
        <v>167.45000000000002</v>
      </c>
      <c r="AJ29" s="14">
        <f t="shared" si="8"/>
        <v>451.5258</v>
      </c>
      <c r="AK29" s="61">
        <v>8</v>
      </c>
    </row>
    <row r="30" spans="1:37" ht="15.75" thickBot="1" x14ac:dyDescent="0.3">
      <c r="A30" s="37" t="s">
        <v>41</v>
      </c>
      <c r="B30" s="32">
        <v>349.9</v>
      </c>
      <c r="C30" s="7">
        <v>39.1</v>
      </c>
      <c r="D30" s="7">
        <v>39.1</v>
      </c>
      <c r="E30" s="7">
        <v>39.1</v>
      </c>
      <c r="F30" s="7">
        <v>39.1</v>
      </c>
      <c r="G30" s="7">
        <v>39.1</v>
      </c>
      <c r="H30" s="8">
        <f t="shared" si="2"/>
        <v>39.1</v>
      </c>
      <c r="I30" s="9">
        <v>25</v>
      </c>
      <c r="J30" s="9">
        <v>25</v>
      </c>
      <c r="K30" s="9">
        <v>25</v>
      </c>
      <c r="L30" s="9">
        <v>25</v>
      </c>
      <c r="M30" s="9">
        <v>25</v>
      </c>
      <c r="N30" s="10">
        <f t="shared" si="0"/>
        <v>25</v>
      </c>
      <c r="O30" s="9">
        <v>25</v>
      </c>
      <c r="P30" s="9">
        <v>25</v>
      </c>
      <c r="Q30" s="9">
        <v>25</v>
      </c>
      <c r="R30" s="9">
        <v>25</v>
      </c>
      <c r="S30" s="9">
        <v>25</v>
      </c>
      <c r="T30" s="10">
        <f t="shared" si="3"/>
        <v>25</v>
      </c>
      <c r="U30" s="9">
        <v>20</v>
      </c>
      <c r="V30" s="9">
        <v>20</v>
      </c>
      <c r="W30" s="9">
        <v>20</v>
      </c>
      <c r="X30" s="9">
        <v>20</v>
      </c>
      <c r="Y30" s="9">
        <v>20</v>
      </c>
      <c r="Z30" s="10">
        <f t="shared" si="1"/>
        <v>20</v>
      </c>
      <c r="AA30" s="11">
        <v>50</v>
      </c>
      <c r="AB30" s="11">
        <v>50</v>
      </c>
      <c r="AC30" s="11">
        <v>50</v>
      </c>
      <c r="AD30" s="11">
        <v>50</v>
      </c>
      <c r="AE30" s="11">
        <v>50</v>
      </c>
      <c r="AF30" s="21">
        <f t="shared" si="4"/>
        <v>50</v>
      </c>
      <c r="AG30" s="12">
        <f t="shared" si="5"/>
        <v>159.1</v>
      </c>
      <c r="AH30" s="13">
        <f t="shared" si="6"/>
        <v>290.41699999999997</v>
      </c>
      <c r="AI30" s="13">
        <f t="shared" si="7"/>
        <v>135.23500000000001</v>
      </c>
      <c r="AJ30" s="14">
        <f t="shared" si="8"/>
        <v>425.65199999999999</v>
      </c>
      <c r="AK30" s="61">
        <v>15</v>
      </c>
    </row>
    <row r="31" spans="1:37" ht="15.75" thickBot="1" x14ac:dyDescent="0.3">
      <c r="A31" s="32" t="s">
        <v>76</v>
      </c>
      <c r="B31" s="32">
        <v>199.43</v>
      </c>
      <c r="C31" s="7">
        <v>27</v>
      </c>
      <c r="D31" s="7">
        <v>27</v>
      </c>
      <c r="E31" s="7">
        <v>27</v>
      </c>
      <c r="F31" s="7">
        <v>27</v>
      </c>
      <c r="G31" s="7">
        <v>27</v>
      </c>
      <c r="H31" s="8">
        <f t="shared" si="2"/>
        <v>27</v>
      </c>
      <c r="I31" s="9">
        <v>5</v>
      </c>
      <c r="J31" s="9">
        <v>5</v>
      </c>
      <c r="K31" s="9">
        <v>5</v>
      </c>
      <c r="L31" s="9">
        <v>5</v>
      </c>
      <c r="M31" s="9">
        <v>5</v>
      </c>
      <c r="N31" s="10">
        <f t="shared" si="0"/>
        <v>5</v>
      </c>
      <c r="O31" s="9">
        <v>5</v>
      </c>
      <c r="P31" s="9">
        <v>5</v>
      </c>
      <c r="Q31" s="9">
        <v>5</v>
      </c>
      <c r="R31" s="9">
        <v>5</v>
      </c>
      <c r="S31" s="9">
        <v>5</v>
      </c>
      <c r="T31" s="10">
        <f t="shared" si="3"/>
        <v>5</v>
      </c>
      <c r="U31" s="9">
        <v>5</v>
      </c>
      <c r="V31" s="9">
        <v>5</v>
      </c>
      <c r="W31" s="9">
        <v>5</v>
      </c>
      <c r="X31" s="9">
        <v>5</v>
      </c>
      <c r="Y31" s="9">
        <v>5</v>
      </c>
      <c r="Z31" s="10">
        <f t="shared" si="1"/>
        <v>5</v>
      </c>
      <c r="AA31" s="11">
        <v>20</v>
      </c>
      <c r="AB31" s="11">
        <v>20</v>
      </c>
      <c r="AC31" s="11">
        <v>20</v>
      </c>
      <c r="AD31" s="11">
        <v>20</v>
      </c>
      <c r="AE31" s="11">
        <v>20</v>
      </c>
      <c r="AF31" s="21">
        <f t="shared" si="4"/>
        <v>20</v>
      </c>
      <c r="AG31" s="12">
        <f t="shared" si="5"/>
        <v>62</v>
      </c>
      <c r="AH31" s="40">
        <f t="shared" si="6"/>
        <v>165.52689999999998</v>
      </c>
      <c r="AI31" s="13">
        <f t="shared" si="7"/>
        <v>52.7</v>
      </c>
      <c r="AJ31" s="14">
        <f t="shared" si="8"/>
        <v>218.2269</v>
      </c>
      <c r="AK31" s="61">
        <v>60</v>
      </c>
    </row>
    <row r="32" spans="1:37" ht="15.75" thickBot="1" x14ac:dyDescent="0.3">
      <c r="A32" s="32" t="s">
        <v>45</v>
      </c>
      <c r="B32" s="32">
        <v>331.58</v>
      </c>
      <c r="C32" s="7">
        <v>50</v>
      </c>
      <c r="D32" s="7">
        <v>50</v>
      </c>
      <c r="E32" s="7">
        <v>50</v>
      </c>
      <c r="F32" s="7">
        <v>50</v>
      </c>
      <c r="G32" s="7">
        <v>50</v>
      </c>
      <c r="H32" s="8">
        <f t="shared" si="2"/>
        <v>50</v>
      </c>
      <c r="I32" s="9">
        <v>35</v>
      </c>
      <c r="J32" s="9">
        <v>35</v>
      </c>
      <c r="K32" s="9">
        <v>35</v>
      </c>
      <c r="L32" s="9">
        <v>35</v>
      </c>
      <c r="M32" s="9">
        <v>35</v>
      </c>
      <c r="N32" s="10">
        <f t="shared" si="0"/>
        <v>35</v>
      </c>
      <c r="O32" s="9">
        <v>35</v>
      </c>
      <c r="P32" s="9">
        <v>35</v>
      </c>
      <c r="Q32" s="9">
        <v>35</v>
      </c>
      <c r="R32" s="9">
        <v>35</v>
      </c>
      <c r="S32" s="9">
        <v>35</v>
      </c>
      <c r="T32" s="10">
        <f t="shared" si="3"/>
        <v>35</v>
      </c>
      <c r="U32" s="9">
        <v>30</v>
      </c>
      <c r="V32" s="9">
        <v>30</v>
      </c>
      <c r="W32" s="9">
        <v>30</v>
      </c>
      <c r="X32" s="9">
        <v>30</v>
      </c>
      <c r="Y32" s="9">
        <v>30</v>
      </c>
      <c r="Z32" s="10">
        <f t="shared" si="1"/>
        <v>30</v>
      </c>
      <c r="AA32" s="11">
        <v>50</v>
      </c>
      <c r="AB32" s="11">
        <v>50</v>
      </c>
      <c r="AC32" s="11">
        <v>50</v>
      </c>
      <c r="AD32" s="11">
        <v>50</v>
      </c>
      <c r="AE32" s="11">
        <v>50</v>
      </c>
      <c r="AF32" s="21">
        <f t="shared" si="4"/>
        <v>50</v>
      </c>
      <c r="AG32" s="12">
        <f t="shared" si="5"/>
        <v>200</v>
      </c>
      <c r="AH32" s="40">
        <f t="shared" si="6"/>
        <v>275.21139999999997</v>
      </c>
      <c r="AI32" s="13">
        <f t="shared" si="7"/>
        <v>170</v>
      </c>
      <c r="AJ32" s="14">
        <f t="shared" si="8"/>
        <v>445.21139999999997</v>
      </c>
      <c r="AK32" s="61">
        <v>11</v>
      </c>
    </row>
    <row r="33" spans="1:37" ht="15.75" thickBot="1" x14ac:dyDescent="0.3">
      <c r="A33" s="32" t="s">
        <v>77</v>
      </c>
      <c r="B33" s="32">
        <v>241.19</v>
      </c>
      <c r="C33" s="7">
        <v>35</v>
      </c>
      <c r="D33" s="7">
        <v>35</v>
      </c>
      <c r="E33" s="7">
        <v>35</v>
      </c>
      <c r="F33" s="7">
        <v>35</v>
      </c>
      <c r="G33" s="7">
        <v>35</v>
      </c>
      <c r="H33" s="8">
        <f t="shared" si="2"/>
        <v>35</v>
      </c>
      <c r="I33" s="9">
        <v>10</v>
      </c>
      <c r="J33" s="9">
        <v>10</v>
      </c>
      <c r="K33" s="9">
        <v>10</v>
      </c>
      <c r="L33" s="9">
        <v>10</v>
      </c>
      <c r="M33" s="9">
        <v>10</v>
      </c>
      <c r="N33" s="10">
        <f t="shared" si="0"/>
        <v>10</v>
      </c>
      <c r="O33" s="9">
        <v>10</v>
      </c>
      <c r="P33" s="9">
        <v>10</v>
      </c>
      <c r="Q33" s="9">
        <v>10</v>
      </c>
      <c r="R33" s="9">
        <v>10</v>
      </c>
      <c r="S33" s="9">
        <v>10</v>
      </c>
      <c r="T33" s="10">
        <f t="shared" si="3"/>
        <v>10</v>
      </c>
      <c r="U33" s="9">
        <v>10</v>
      </c>
      <c r="V33" s="9">
        <v>10</v>
      </c>
      <c r="W33" s="9">
        <v>10</v>
      </c>
      <c r="X33" s="9">
        <v>10</v>
      </c>
      <c r="Y33" s="9">
        <v>10</v>
      </c>
      <c r="Z33" s="10">
        <f t="shared" si="1"/>
        <v>10</v>
      </c>
      <c r="AA33" s="11">
        <v>30</v>
      </c>
      <c r="AB33" s="11">
        <v>30</v>
      </c>
      <c r="AC33" s="11">
        <v>30</v>
      </c>
      <c r="AD33" s="11">
        <v>30</v>
      </c>
      <c r="AE33" s="11">
        <v>30</v>
      </c>
      <c r="AF33" s="21">
        <f t="shared" si="4"/>
        <v>30</v>
      </c>
      <c r="AG33" s="12">
        <f t="shared" si="5"/>
        <v>95</v>
      </c>
      <c r="AH33" s="40">
        <f t="shared" si="6"/>
        <v>200.18769999999998</v>
      </c>
      <c r="AI33" s="13">
        <f t="shared" si="7"/>
        <v>80.75</v>
      </c>
      <c r="AJ33" s="14">
        <f t="shared" si="8"/>
        <v>280.93769999999995</v>
      </c>
      <c r="AK33" s="61">
        <v>44</v>
      </c>
    </row>
    <row r="34" spans="1:37" ht="15.75" thickBot="1" x14ac:dyDescent="0.3">
      <c r="A34" s="32" t="s">
        <v>78</v>
      </c>
      <c r="B34" s="32">
        <v>219.55</v>
      </c>
      <c r="C34" s="7">
        <v>47.4</v>
      </c>
      <c r="D34" s="7">
        <v>47.4</v>
      </c>
      <c r="E34" s="7">
        <v>47.4</v>
      </c>
      <c r="F34" s="7">
        <v>47.4</v>
      </c>
      <c r="G34" s="7">
        <v>47.4</v>
      </c>
      <c r="H34" s="8">
        <f t="shared" si="2"/>
        <v>47.4</v>
      </c>
      <c r="I34" s="9">
        <v>35</v>
      </c>
      <c r="J34" s="9">
        <v>35</v>
      </c>
      <c r="K34" s="9">
        <v>35</v>
      </c>
      <c r="L34" s="9">
        <v>35</v>
      </c>
      <c r="M34" s="9">
        <v>35</v>
      </c>
      <c r="N34" s="10">
        <f t="shared" si="0"/>
        <v>35</v>
      </c>
      <c r="O34" s="9">
        <v>35</v>
      </c>
      <c r="P34" s="9">
        <v>35</v>
      </c>
      <c r="Q34" s="9">
        <v>35</v>
      </c>
      <c r="R34" s="9">
        <v>35</v>
      </c>
      <c r="S34" s="9">
        <v>35</v>
      </c>
      <c r="T34" s="10">
        <f t="shared" si="3"/>
        <v>35</v>
      </c>
      <c r="U34" s="9">
        <v>30</v>
      </c>
      <c r="V34" s="9">
        <v>30</v>
      </c>
      <c r="W34" s="9">
        <v>30</v>
      </c>
      <c r="X34" s="9">
        <v>30</v>
      </c>
      <c r="Y34" s="9">
        <v>30</v>
      </c>
      <c r="Z34" s="10">
        <f t="shared" si="1"/>
        <v>30</v>
      </c>
      <c r="AA34" s="11">
        <v>50</v>
      </c>
      <c r="AB34" s="11">
        <v>50</v>
      </c>
      <c r="AC34" s="11">
        <v>50</v>
      </c>
      <c r="AD34" s="11">
        <v>50</v>
      </c>
      <c r="AE34" s="11">
        <v>50</v>
      </c>
      <c r="AF34" s="21">
        <f t="shared" si="4"/>
        <v>50</v>
      </c>
      <c r="AG34" s="12">
        <f t="shared" si="5"/>
        <v>197.4</v>
      </c>
      <c r="AH34" s="40">
        <f t="shared" si="6"/>
        <v>182.22649999999999</v>
      </c>
      <c r="AI34" s="13">
        <f t="shared" si="7"/>
        <v>167.79000000000002</v>
      </c>
      <c r="AJ34" s="14">
        <f t="shared" si="8"/>
        <v>350.01650000000001</v>
      </c>
      <c r="AK34" s="61">
        <v>29</v>
      </c>
    </row>
    <row r="35" spans="1:37" ht="15.75" thickBot="1" x14ac:dyDescent="0.3">
      <c r="A35" s="37" t="s">
        <v>79</v>
      </c>
      <c r="B35" s="32">
        <v>143.29</v>
      </c>
      <c r="C35" s="72" t="s">
        <v>172</v>
      </c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4"/>
      <c r="AG35" s="12">
        <f>SUM(H35,N35,T35,Z35,AF35)</f>
        <v>0</v>
      </c>
      <c r="AH35" s="40">
        <f t="shared" si="6"/>
        <v>118.93069999999999</v>
      </c>
      <c r="AI35" s="13">
        <f t="shared" si="7"/>
        <v>0</v>
      </c>
      <c r="AJ35" s="14">
        <f t="shared" si="8"/>
        <v>118.93069999999999</v>
      </c>
      <c r="AK35" s="61"/>
    </row>
    <row r="36" spans="1:37" ht="15.75" thickBot="1" x14ac:dyDescent="0.3">
      <c r="A36" s="32" t="s">
        <v>52</v>
      </c>
      <c r="B36" s="32">
        <v>301.64</v>
      </c>
      <c r="C36" s="7">
        <v>41.3</v>
      </c>
      <c r="D36" s="7">
        <v>41.3</v>
      </c>
      <c r="E36" s="7">
        <v>41.3</v>
      </c>
      <c r="F36" s="7">
        <v>41.3</v>
      </c>
      <c r="G36" s="7">
        <v>41.3</v>
      </c>
      <c r="H36" s="8">
        <f t="shared" si="2"/>
        <v>41.3</v>
      </c>
      <c r="I36" s="9">
        <v>20</v>
      </c>
      <c r="J36" s="9">
        <v>20</v>
      </c>
      <c r="K36" s="9">
        <v>20</v>
      </c>
      <c r="L36" s="9">
        <v>20</v>
      </c>
      <c r="M36" s="9">
        <v>20</v>
      </c>
      <c r="N36" s="10">
        <f t="shared" ref="N36:N78" si="9">AVERAGE(I36:M36)</f>
        <v>20</v>
      </c>
      <c r="O36" s="9">
        <v>20</v>
      </c>
      <c r="P36" s="9">
        <v>20</v>
      </c>
      <c r="Q36" s="9">
        <v>20</v>
      </c>
      <c r="R36" s="9">
        <v>20</v>
      </c>
      <c r="S36" s="9">
        <v>20</v>
      </c>
      <c r="T36" s="10">
        <f t="shared" si="3"/>
        <v>20</v>
      </c>
      <c r="U36" s="9">
        <v>20</v>
      </c>
      <c r="V36" s="9">
        <v>20</v>
      </c>
      <c r="W36" s="9">
        <v>20</v>
      </c>
      <c r="X36" s="9">
        <v>20</v>
      </c>
      <c r="Y36" s="9">
        <v>20</v>
      </c>
      <c r="Z36" s="10">
        <f t="shared" si="1"/>
        <v>20</v>
      </c>
      <c r="AA36" s="11">
        <v>40</v>
      </c>
      <c r="AB36" s="11">
        <v>40</v>
      </c>
      <c r="AC36" s="11">
        <v>40</v>
      </c>
      <c r="AD36" s="11">
        <v>40</v>
      </c>
      <c r="AE36" s="11">
        <v>40</v>
      </c>
      <c r="AF36" s="21">
        <f t="shared" si="4"/>
        <v>40</v>
      </c>
      <c r="AG36" s="12">
        <f>SUM(H36,N36,T36,Z36,AF36)</f>
        <v>141.30000000000001</v>
      </c>
      <c r="AH36" s="40">
        <f t="shared" si="6"/>
        <v>250.36119999999997</v>
      </c>
      <c r="AI36" s="13">
        <f t="shared" si="7"/>
        <v>120.105</v>
      </c>
      <c r="AJ36" s="14">
        <f t="shared" si="8"/>
        <v>370.46619999999996</v>
      </c>
      <c r="AK36" s="61">
        <v>25</v>
      </c>
    </row>
    <row r="37" spans="1:37" ht="15.75" thickBot="1" x14ac:dyDescent="0.3">
      <c r="A37" s="32" t="s">
        <v>80</v>
      </c>
      <c r="B37" s="32">
        <v>197.2</v>
      </c>
      <c r="C37" s="7">
        <v>40</v>
      </c>
      <c r="D37" s="7">
        <v>40</v>
      </c>
      <c r="E37" s="7">
        <v>40</v>
      </c>
      <c r="F37" s="7">
        <v>40</v>
      </c>
      <c r="G37" s="7">
        <v>40</v>
      </c>
      <c r="H37" s="8">
        <f t="shared" si="2"/>
        <v>40</v>
      </c>
      <c r="I37" s="9">
        <v>5</v>
      </c>
      <c r="J37" s="9">
        <v>5</v>
      </c>
      <c r="K37" s="9">
        <v>5</v>
      </c>
      <c r="L37" s="9">
        <v>5</v>
      </c>
      <c r="M37" s="9">
        <v>5</v>
      </c>
      <c r="N37" s="10">
        <v>5</v>
      </c>
      <c r="O37" s="9">
        <v>5</v>
      </c>
      <c r="P37" s="9">
        <v>5</v>
      </c>
      <c r="Q37" s="9">
        <v>5</v>
      </c>
      <c r="R37" s="9">
        <v>5</v>
      </c>
      <c r="S37" s="9">
        <v>5</v>
      </c>
      <c r="T37" s="10">
        <f t="shared" si="3"/>
        <v>5</v>
      </c>
      <c r="U37" s="9">
        <v>5</v>
      </c>
      <c r="V37" s="9">
        <v>5</v>
      </c>
      <c r="W37" s="9">
        <v>5</v>
      </c>
      <c r="X37" s="9">
        <v>5</v>
      </c>
      <c r="Y37" s="9">
        <v>5</v>
      </c>
      <c r="Z37" s="10">
        <f t="shared" si="1"/>
        <v>5</v>
      </c>
      <c r="AA37" s="11">
        <v>35</v>
      </c>
      <c r="AB37" s="11">
        <v>35</v>
      </c>
      <c r="AC37" s="11">
        <v>35</v>
      </c>
      <c r="AD37" s="11">
        <v>35</v>
      </c>
      <c r="AE37" s="11">
        <v>35</v>
      </c>
      <c r="AF37" s="21">
        <f t="shared" si="4"/>
        <v>35</v>
      </c>
      <c r="AG37" s="12">
        <f t="shared" si="5"/>
        <v>90</v>
      </c>
      <c r="AH37" s="40">
        <f t="shared" si="6"/>
        <v>163.67599999999999</v>
      </c>
      <c r="AI37" s="13">
        <f t="shared" si="7"/>
        <v>76.5</v>
      </c>
      <c r="AJ37" s="14">
        <f t="shared" si="8"/>
        <v>240.17599999999999</v>
      </c>
      <c r="AK37" s="61">
        <v>51</v>
      </c>
    </row>
    <row r="38" spans="1:37" ht="15.75" thickBot="1" x14ac:dyDescent="0.3">
      <c r="A38" s="32" t="s">
        <v>46</v>
      </c>
      <c r="B38" s="32">
        <v>325.14999999999998</v>
      </c>
      <c r="C38" s="7">
        <v>48.6</v>
      </c>
      <c r="D38" s="7">
        <v>48.6</v>
      </c>
      <c r="E38" s="7">
        <v>48.6</v>
      </c>
      <c r="F38" s="7">
        <v>48.6</v>
      </c>
      <c r="G38" s="7">
        <v>48.6</v>
      </c>
      <c r="H38" s="8">
        <f t="shared" si="2"/>
        <v>48.6</v>
      </c>
      <c r="I38" s="9">
        <v>35</v>
      </c>
      <c r="J38" s="9">
        <v>35</v>
      </c>
      <c r="K38" s="9">
        <v>35</v>
      </c>
      <c r="L38" s="9">
        <v>35</v>
      </c>
      <c r="M38" s="9">
        <v>35</v>
      </c>
      <c r="N38" s="10">
        <f t="shared" si="9"/>
        <v>35</v>
      </c>
      <c r="O38" s="9">
        <v>35</v>
      </c>
      <c r="P38" s="9">
        <v>35</v>
      </c>
      <c r="Q38" s="9">
        <v>35</v>
      </c>
      <c r="R38" s="9">
        <v>35</v>
      </c>
      <c r="S38" s="9">
        <v>35</v>
      </c>
      <c r="T38" s="10">
        <f t="shared" si="3"/>
        <v>35</v>
      </c>
      <c r="U38" s="9">
        <v>30</v>
      </c>
      <c r="V38" s="9">
        <v>30</v>
      </c>
      <c r="W38" s="9">
        <v>30</v>
      </c>
      <c r="X38" s="9">
        <v>30</v>
      </c>
      <c r="Y38" s="9">
        <v>30</v>
      </c>
      <c r="Z38" s="10">
        <f t="shared" si="1"/>
        <v>30</v>
      </c>
      <c r="AA38" s="11">
        <v>50</v>
      </c>
      <c r="AB38" s="11">
        <v>50</v>
      </c>
      <c r="AC38" s="11">
        <v>50</v>
      </c>
      <c r="AD38" s="11">
        <v>50</v>
      </c>
      <c r="AE38" s="11">
        <v>50</v>
      </c>
      <c r="AF38" s="21">
        <f t="shared" si="4"/>
        <v>50</v>
      </c>
      <c r="AG38" s="12">
        <f t="shared" si="5"/>
        <v>198.6</v>
      </c>
      <c r="AH38" s="40">
        <f t="shared" si="6"/>
        <v>269.87449999999995</v>
      </c>
      <c r="AI38" s="13">
        <f t="shared" si="7"/>
        <v>168.81</v>
      </c>
      <c r="AJ38" s="14">
        <f t="shared" si="8"/>
        <v>438.68449999999996</v>
      </c>
      <c r="AK38" s="61">
        <v>13</v>
      </c>
    </row>
    <row r="39" spans="1:37" ht="15.75" thickBot="1" x14ac:dyDescent="0.3">
      <c r="A39" s="32" t="s">
        <v>39</v>
      </c>
      <c r="B39" s="32">
        <v>352.72</v>
      </c>
      <c r="C39" s="7">
        <v>50</v>
      </c>
      <c r="D39" s="7">
        <v>50</v>
      </c>
      <c r="E39" s="7">
        <v>50</v>
      </c>
      <c r="F39" s="7">
        <v>50</v>
      </c>
      <c r="G39" s="7">
        <v>50</v>
      </c>
      <c r="H39" s="8">
        <f t="shared" si="2"/>
        <v>50</v>
      </c>
      <c r="I39" s="9">
        <v>25</v>
      </c>
      <c r="J39" s="9">
        <v>25</v>
      </c>
      <c r="K39" s="9">
        <v>25</v>
      </c>
      <c r="L39" s="9">
        <v>25</v>
      </c>
      <c r="M39" s="9">
        <v>25</v>
      </c>
      <c r="N39" s="10">
        <f t="shared" si="9"/>
        <v>25</v>
      </c>
      <c r="O39" s="9">
        <v>25</v>
      </c>
      <c r="P39" s="9">
        <v>25</v>
      </c>
      <c r="Q39" s="9">
        <v>25</v>
      </c>
      <c r="R39" s="9">
        <v>25</v>
      </c>
      <c r="S39" s="9">
        <v>25</v>
      </c>
      <c r="T39" s="10">
        <f t="shared" si="3"/>
        <v>25</v>
      </c>
      <c r="U39" s="9">
        <v>20</v>
      </c>
      <c r="V39" s="9">
        <v>20</v>
      </c>
      <c r="W39" s="9">
        <v>20</v>
      </c>
      <c r="X39" s="9">
        <v>20</v>
      </c>
      <c r="Y39" s="9">
        <v>20</v>
      </c>
      <c r="Z39" s="10">
        <f t="shared" si="1"/>
        <v>20</v>
      </c>
      <c r="AA39" s="11">
        <v>30</v>
      </c>
      <c r="AB39" s="11">
        <v>30</v>
      </c>
      <c r="AC39" s="11">
        <v>30</v>
      </c>
      <c r="AD39" s="11">
        <v>30</v>
      </c>
      <c r="AE39" s="11">
        <v>30</v>
      </c>
      <c r="AF39" s="21">
        <f t="shared" si="4"/>
        <v>30</v>
      </c>
      <c r="AG39" s="12">
        <f t="shared" si="5"/>
        <v>150</v>
      </c>
      <c r="AH39" s="40">
        <f t="shared" si="6"/>
        <v>292.75760000000002</v>
      </c>
      <c r="AI39" s="13">
        <f t="shared" si="7"/>
        <v>127.50000000000001</v>
      </c>
      <c r="AJ39" s="14">
        <f t="shared" si="8"/>
        <v>420.25760000000002</v>
      </c>
      <c r="AK39" s="61">
        <v>16</v>
      </c>
    </row>
    <row r="40" spans="1:37" ht="15.75" thickBot="1" x14ac:dyDescent="0.3">
      <c r="A40" s="32" t="s">
        <v>81</v>
      </c>
      <c r="B40" s="32">
        <v>222.23</v>
      </c>
      <c r="C40" s="7">
        <v>41</v>
      </c>
      <c r="D40" s="7">
        <v>41</v>
      </c>
      <c r="E40" s="7">
        <v>41</v>
      </c>
      <c r="F40" s="7">
        <v>41</v>
      </c>
      <c r="G40" s="7">
        <v>41</v>
      </c>
      <c r="H40" s="8">
        <f t="shared" si="2"/>
        <v>41</v>
      </c>
      <c r="I40" s="9">
        <v>35</v>
      </c>
      <c r="J40" s="9">
        <v>35</v>
      </c>
      <c r="K40" s="9">
        <v>35</v>
      </c>
      <c r="L40" s="9">
        <v>35</v>
      </c>
      <c r="M40" s="9">
        <v>35</v>
      </c>
      <c r="N40" s="10">
        <f t="shared" si="9"/>
        <v>35</v>
      </c>
      <c r="O40" s="9">
        <v>35</v>
      </c>
      <c r="P40" s="9">
        <v>35</v>
      </c>
      <c r="Q40" s="9">
        <v>35</v>
      </c>
      <c r="R40" s="9">
        <v>35</v>
      </c>
      <c r="S40" s="9">
        <v>35</v>
      </c>
      <c r="T40" s="10">
        <f t="shared" si="3"/>
        <v>35</v>
      </c>
      <c r="U40" s="9">
        <v>30</v>
      </c>
      <c r="V40" s="9">
        <v>30</v>
      </c>
      <c r="W40" s="9">
        <v>30</v>
      </c>
      <c r="X40" s="9">
        <v>30</v>
      </c>
      <c r="Y40" s="9">
        <v>30</v>
      </c>
      <c r="Z40" s="10">
        <f t="shared" si="1"/>
        <v>30</v>
      </c>
      <c r="AA40" s="11">
        <v>40</v>
      </c>
      <c r="AB40" s="11">
        <v>40</v>
      </c>
      <c r="AC40" s="11">
        <v>40</v>
      </c>
      <c r="AD40" s="11">
        <v>40</v>
      </c>
      <c r="AE40" s="11">
        <v>40</v>
      </c>
      <c r="AF40" s="21">
        <f t="shared" si="4"/>
        <v>40</v>
      </c>
      <c r="AG40" s="12">
        <f t="shared" si="5"/>
        <v>181</v>
      </c>
      <c r="AH40" s="40">
        <f t="shared" si="6"/>
        <v>184.45089999999999</v>
      </c>
      <c r="AI40" s="13">
        <f t="shared" si="7"/>
        <v>153.85000000000002</v>
      </c>
      <c r="AJ40" s="14">
        <f t="shared" si="8"/>
        <v>338.30090000000001</v>
      </c>
      <c r="AK40" s="61">
        <v>30</v>
      </c>
    </row>
    <row r="41" spans="1:37" ht="15.75" thickBot="1" x14ac:dyDescent="0.3">
      <c r="A41" s="32" t="s">
        <v>50</v>
      </c>
      <c r="B41" s="32">
        <v>313.74</v>
      </c>
      <c r="C41" s="7">
        <v>37</v>
      </c>
      <c r="D41" s="7">
        <v>37</v>
      </c>
      <c r="E41" s="7">
        <v>37</v>
      </c>
      <c r="F41" s="7">
        <v>37</v>
      </c>
      <c r="G41" s="7">
        <v>37</v>
      </c>
      <c r="H41" s="8">
        <f t="shared" si="2"/>
        <v>37</v>
      </c>
      <c r="I41" s="9">
        <v>35</v>
      </c>
      <c r="J41" s="9">
        <v>35</v>
      </c>
      <c r="K41" s="9">
        <v>35</v>
      </c>
      <c r="L41" s="9">
        <v>35</v>
      </c>
      <c r="M41" s="9">
        <v>35</v>
      </c>
      <c r="N41" s="10">
        <f t="shared" si="9"/>
        <v>35</v>
      </c>
      <c r="O41" s="9">
        <v>35</v>
      </c>
      <c r="P41" s="9">
        <v>35</v>
      </c>
      <c r="Q41" s="9">
        <v>35</v>
      </c>
      <c r="R41" s="9">
        <v>35</v>
      </c>
      <c r="S41" s="9">
        <v>35</v>
      </c>
      <c r="T41" s="10">
        <f t="shared" si="3"/>
        <v>35</v>
      </c>
      <c r="U41" s="9">
        <v>30</v>
      </c>
      <c r="V41" s="9">
        <v>30</v>
      </c>
      <c r="W41" s="9">
        <v>30</v>
      </c>
      <c r="X41" s="9">
        <v>30</v>
      </c>
      <c r="Y41" s="9">
        <v>30</v>
      </c>
      <c r="Z41" s="10">
        <f t="shared" si="1"/>
        <v>30</v>
      </c>
      <c r="AA41" s="11">
        <v>50</v>
      </c>
      <c r="AB41" s="11">
        <v>50</v>
      </c>
      <c r="AC41" s="11">
        <v>50</v>
      </c>
      <c r="AD41" s="11">
        <v>50</v>
      </c>
      <c r="AE41" s="11">
        <v>50</v>
      </c>
      <c r="AF41" s="21">
        <f t="shared" si="4"/>
        <v>50</v>
      </c>
      <c r="AG41" s="12">
        <f t="shared" si="5"/>
        <v>187</v>
      </c>
      <c r="AH41" s="40">
        <f t="shared" si="6"/>
        <v>260.4042</v>
      </c>
      <c r="AI41" s="13">
        <f t="shared" si="7"/>
        <v>158.95000000000002</v>
      </c>
      <c r="AJ41" s="14">
        <f t="shared" si="8"/>
        <v>419.35419999999999</v>
      </c>
      <c r="AK41" s="61">
        <v>17</v>
      </c>
    </row>
    <row r="42" spans="1:37" ht="15.75" thickBot="1" x14ac:dyDescent="0.3">
      <c r="A42" s="32" t="s">
        <v>82</v>
      </c>
      <c r="B42" s="32">
        <v>114.85</v>
      </c>
      <c r="C42" s="7">
        <v>25.6</v>
      </c>
      <c r="D42" s="7">
        <v>25.6</v>
      </c>
      <c r="E42" s="7">
        <v>25.6</v>
      </c>
      <c r="F42" s="7">
        <v>25.6</v>
      </c>
      <c r="G42" s="7">
        <v>25.6</v>
      </c>
      <c r="H42" s="8">
        <f t="shared" si="2"/>
        <v>25.6</v>
      </c>
      <c r="I42" s="9">
        <v>30</v>
      </c>
      <c r="J42" s="9">
        <v>30</v>
      </c>
      <c r="K42" s="9">
        <v>30</v>
      </c>
      <c r="L42" s="9">
        <v>30</v>
      </c>
      <c r="M42" s="9">
        <v>30</v>
      </c>
      <c r="N42" s="10">
        <f t="shared" si="9"/>
        <v>30</v>
      </c>
      <c r="O42" s="9">
        <v>30</v>
      </c>
      <c r="P42" s="9">
        <v>30</v>
      </c>
      <c r="Q42" s="9">
        <v>30</v>
      </c>
      <c r="R42" s="9">
        <v>30</v>
      </c>
      <c r="S42" s="9">
        <v>30</v>
      </c>
      <c r="T42" s="10">
        <f t="shared" si="3"/>
        <v>30</v>
      </c>
      <c r="U42" s="9">
        <v>25</v>
      </c>
      <c r="V42" s="9">
        <v>25</v>
      </c>
      <c r="W42" s="9">
        <v>25</v>
      </c>
      <c r="X42" s="9">
        <v>25</v>
      </c>
      <c r="Y42" s="9">
        <v>25</v>
      </c>
      <c r="Z42" s="10">
        <f t="shared" si="1"/>
        <v>25</v>
      </c>
      <c r="AA42" s="11">
        <v>50</v>
      </c>
      <c r="AB42" s="11">
        <v>50</v>
      </c>
      <c r="AC42" s="11">
        <v>50</v>
      </c>
      <c r="AD42" s="11">
        <v>50</v>
      </c>
      <c r="AE42" s="11">
        <v>50</v>
      </c>
      <c r="AF42" s="21">
        <f t="shared" si="4"/>
        <v>50</v>
      </c>
      <c r="AG42" s="12">
        <f t="shared" si="5"/>
        <v>160.6</v>
      </c>
      <c r="AH42" s="40">
        <f t="shared" si="6"/>
        <v>95.325499999999991</v>
      </c>
      <c r="AI42" s="13">
        <f t="shared" si="7"/>
        <v>136.51000000000002</v>
      </c>
      <c r="AJ42" s="14">
        <f t="shared" si="8"/>
        <v>231.83550000000002</v>
      </c>
      <c r="AK42" s="61">
        <v>54</v>
      </c>
    </row>
    <row r="43" spans="1:37" ht="15.75" thickBot="1" x14ac:dyDescent="0.3">
      <c r="A43" s="32" t="s">
        <v>53</v>
      </c>
      <c r="B43" s="32">
        <v>297.82</v>
      </c>
      <c r="C43" s="7">
        <v>50</v>
      </c>
      <c r="D43" s="7">
        <v>50</v>
      </c>
      <c r="E43" s="7">
        <v>50</v>
      </c>
      <c r="F43" s="7">
        <v>50</v>
      </c>
      <c r="G43" s="7">
        <v>50</v>
      </c>
      <c r="H43" s="8">
        <f t="shared" si="2"/>
        <v>50</v>
      </c>
      <c r="I43" s="9">
        <v>30</v>
      </c>
      <c r="J43" s="9">
        <v>30</v>
      </c>
      <c r="K43" s="9">
        <v>30</v>
      </c>
      <c r="L43" s="9">
        <v>30</v>
      </c>
      <c r="M43" s="9">
        <v>30</v>
      </c>
      <c r="N43" s="10">
        <f t="shared" si="9"/>
        <v>30</v>
      </c>
      <c r="O43" s="9">
        <v>30</v>
      </c>
      <c r="P43" s="9">
        <v>30</v>
      </c>
      <c r="Q43" s="9">
        <v>30</v>
      </c>
      <c r="R43" s="9">
        <v>30</v>
      </c>
      <c r="S43" s="9">
        <v>30</v>
      </c>
      <c r="T43" s="10">
        <f t="shared" si="3"/>
        <v>30</v>
      </c>
      <c r="U43" s="9">
        <v>25</v>
      </c>
      <c r="V43" s="9">
        <v>25</v>
      </c>
      <c r="W43" s="9">
        <v>25</v>
      </c>
      <c r="X43" s="9">
        <v>25</v>
      </c>
      <c r="Y43" s="9">
        <v>25</v>
      </c>
      <c r="Z43" s="10">
        <f t="shared" si="1"/>
        <v>25</v>
      </c>
      <c r="AA43" s="11">
        <v>50</v>
      </c>
      <c r="AB43" s="11">
        <v>50</v>
      </c>
      <c r="AC43" s="11">
        <v>50</v>
      </c>
      <c r="AD43" s="11">
        <v>50</v>
      </c>
      <c r="AE43" s="11">
        <v>50</v>
      </c>
      <c r="AF43" s="21">
        <f t="shared" si="4"/>
        <v>50</v>
      </c>
      <c r="AG43" s="12">
        <f t="shared" si="5"/>
        <v>185</v>
      </c>
      <c r="AH43" s="40">
        <f t="shared" si="6"/>
        <v>247.19059999999999</v>
      </c>
      <c r="AI43" s="13">
        <f t="shared" si="7"/>
        <v>157.25</v>
      </c>
      <c r="AJ43" s="14">
        <f t="shared" si="8"/>
        <v>404.44060000000002</v>
      </c>
      <c r="AK43" s="61">
        <v>20</v>
      </c>
    </row>
    <row r="44" spans="1:37" ht="15.75" thickBot="1" x14ac:dyDescent="0.3">
      <c r="A44" s="32" t="s">
        <v>54</v>
      </c>
      <c r="B44" s="32">
        <v>295.20999999999998</v>
      </c>
      <c r="C44" s="7">
        <v>41</v>
      </c>
      <c r="D44" s="7">
        <v>41</v>
      </c>
      <c r="E44" s="7">
        <v>41</v>
      </c>
      <c r="F44" s="7">
        <v>41</v>
      </c>
      <c r="G44" s="7">
        <v>41</v>
      </c>
      <c r="H44" s="8">
        <f t="shared" si="2"/>
        <v>41</v>
      </c>
      <c r="I44" s="9">
        <v>35</v>
      </c>
      <c r="J44" s="9">
        <v>35</v>
      </c>
      <c r="K44" s="9">
        <v>35</v>
      </c>
      <c r="L44" s="9">
        <v>35</v>
      </c>
      <c r="M44" s="9">
        <v>35</v>
      </c>
      <c r="N44" s="10">
        <f t="shared" si="9"/>
        <v>35</v>
      </c>
      <c r="O44" s="9">
        <v>35</v>
      </c>
      <c r="P44" s="9">
        <v>35</v>
      </c>
      <c r="Q44" s="9">
        <v>35</v>
      </c>
      <c r="R44" s="9">
        <v>35</v>
      </c>
      <c r="S44" s="9">
        <v>35</v>
      </c>
      <c r="T44" s="10">
        <f t="shared" si="3"/>
        <v>35</v>
      </c>
      <c r="U44" s="9">
        <v>30</v>
      </c>
      <c r="V44" s="9">
        <v>30</v>
      </c>
      <c r="W44" s="9">
        <v>30</v>
      </c>
      <c r="X44" s="9">
        <v>30</v>
      </c>
      <c r="Y44" s="9">
        <v>30</v>
      </c>
      <c r="Z44" s="10">
        <f t="shared" si="1"/>
        <v>30</v>
      </c>
      <c r="AA44" s="11">
        <v>50</v>
      </c>
      <c r="AB44" s="11">
        <v>50</v>
      </c>
      <c r="AC44" s="11">
        <v>50</v>
      </c>
      <c r="AD44" s="11">
        <v>50</v>
      </c>
      <c r="AE44" s="11">
        <v>50</v>
      </c>
      <c r="AF44" s="21">
        <f t="shared" si="4"/>
        <v>50</v>
      </c>
      <c r="AG44" s="12">
        <f t="shared" si="5"/>
        <v>191</v>
      </c>
      <c r="AH44" s="40">
        <f t="shared" si="6"/>
        <v>245.02429999999998</v>
      </c>
      <c r="AI44" s="13">
        <f t="shared" si="7"/>
        <v>162.35000000000002</v>
      </c>
      <c r="AJ44" s="14">
        <f t="shared" si="8"/>
        <v>407.37430000000001</v>
      </c>
      <c r="AK44" s="61">
        <v>19</v>
      </c>
    </row>
    <row r="45" spans="1:37" ht="15.75" thickBot="1" x14ac:dyDescent="0.3">
      <c r="A45" s="32" t="s">
        <v>83</v>
      </c>
      <c r="B45" s="32">
        <v>286.45</v>
      </c>
      <c r="C45" s="7">
        <v>50</v>
      </c>
      <c r="D45" s="7">
        <v>50</v>
      </c>
      <c r="E45" s="7">
        <v>50</v>
      </c>
      <c r="F45" s="7">
        <v>50</v>
      </c>
      <c r="G45" s="7">
        <v>50</v>
      </c>
      <c r="H45" s="8">
        <f t="shared" si="2"/>
        <v>50</v>
      </c>
      <c r="I45" s="9">
        <v>25</v>
      </c>
      <c r="J45" s="9">
        <v>25</v>
      </c>
      <c r="K45" s="9">
        <v>25</v>
      </c>
      <c r="L45" s="9">
        <v>25</v>
      </c>
      <c r="M45" s="9">
        <v>25</v>
      </c>
      <c r="N45" s="10">
        <f t="shared" si="9"/>
        <v>25</v>
      </c>
      <c r="O45" s="9">
        <v>25</v>
      </c>
      <c r="P45" s="9">
        <v>25</v>
      </c>
      <c r="Q45" s="9">
        <v>25</v>
      </c>
      <c r="R45" s="9">
        <v>25</v>
      </c>
      <c r="S45" s="9">
        <v>25</v>
      </c>
      <c r="T45" s="10">
        <f t="shared" si="3"/>
        <v>25</v>
      </c>
      <c r="U45" s="9">
        <v>20</v>
      </c>
      <c r="V45" s="9">
        <v>20</v>
      </c>
      <c r="W45" s="9">
        <v>20</v>
      </c>
      <c r="X45" s="9">
        <v>20</v>
      </c>
      <c r="Y45" s="9">
        <v>20</v>
      </c>
      <c r="Z45" s="10">
        <f t="shared" si="1"/>
        <v>20</v>
      </c>
      <c r="AA45" s="11">
        <v>35</v>
      </c>
      <c r="AB45" s="11">
        <v>35</v>
      </c>
      <c r="AC45" s="11">
        <v>35</v>
      </c>
      <c r="AD45" s="11">
        <v>35</v>
      </c>
      <c r="AE45" s="11">
        <v>35</v>
      </c>
      <c r="AF45" s="21">
        <f t="shared" si="4"/>
        <v>35</v>
      </c>
      <c r="AG45" s="12">
        <f t="shared" si="5"/>
        <v>155</v>
      </c>
      <c r="AH45" s="40">
        <f t="shared" si="6"/>
        <v>237.75349999999997</v>
      </c>
      <c r="AI45" s="13">
        <f t="shared" si="7"/>
        <v>131.75</v>
      </c>
      <c r="AJ45" s="14">
        <f t="shared" si="8"/>
        <v>369.50349999999997</v>
      </c>
      <c r="AK45" s="61">
        <v>26</v>
      </c>
    </row>
    <row r="46" spans="1:37" ht="15.75" thickBot="1" x14ac:dyDescent="0.3">
      <c r="A46" s="32" t="s">
        <v>55</v>
      </c>
      <c r="B46" s="32">
        <v>291.3</v>
      </c>
      <c r="C46" s="7">
        <v>45</v>
      </c>
      <c r="D46" s="7">
        <v>45</v>
      </c>
      <c r="E46" s="7">
        <v>45</v>
      </c>
      <c r="F46" s="7">
        <v>45</v>
      </c>
      <c r="G46" s="7">
        <v>45</v>
      </c>
      <c r="H46" s="8">
        <f t="shared" si="2"/>
        <v>45</v>
      </c>
      <c r="I46" s="9">
        <v>35</v>
      </c>
      <c r="J46" s="9">
        <v>35</v>
      </c>
      <c r="K46" s="9">
        <v>35</v>
      </c>
      <c r="L46" s="9">
        <v>35</v>
      </c>
      <c r="M46" s="9">
        <v>35</v>
      </c>
      <c r="N46" s="10">
        <f t="shared" si="9"/>
        <v>35</v>
      </c>
      <c r="O46" s="9">
        <v>30</v>
      </c>
      <c r="P46" s="9">
        <v>30</v>
      </c>
      <c r="Q46" s="9">
        <v>30</v>
      </c>
      <c r="R46" s="9">
        <v>30</v>
      </c>
      <c r="S46" s="9">
        <v>30</v>
      </c>
      <c r="T46" s="10">
        <f t="shared" si="3"/>
        <v>30</v>
      </c>
      <c r="U46" s="9">
        <v>30</v>
      </c>
      <c r="V46" s="9">
        <v>30</v>
      </c>
      <c r="W46" s="9">
        <v>30</v>
      </c>
      <c r="X46" s="9">
        <v>30</v>
      </c>
      <c r="Y46" s="9">
        <v>30</v>
      </c>
      <c r="Z46" s="10">
        <f t="shared" si="1"/>
        <v>30</v>
      </c>
      <c r="AA46" s="11">
        <v>40</v>
      </c>
      <c r="AB46" s="11">
        <v>40</v>
      </c>
      <c r="AC46" s="11">
        <v>40</v>
      </c>
      <c r="AD46" s="11">
        <v>40</v>
      </c>
      <c r="AE46" s="11">
        <v>40</v>
      </c>
      <c r="AF46" s="21">
        <f>AVERAGE(AA46:AE46)</f>
        <v>40</v>
      </c>
      <c r="AG46" s="12">
        <f t="shared" si="5"/>
        <v>180</v>
      </c>
      <c r="AH46" s="40">
        <f t="shared" si="6"/>
        <v>241.779</v>
      </c>
      <c r="AI46" s="13">
        <f t="shared" si="7"/>
        <v>153</v>
      </c>
      <c r="AJ46" s="14">
        <f t="shared" si="8"/>
        <v>394.779</v>
      </c>
      <c r="AK46" s="61">
        <v>21</v>
      </c>
    </row>
    <row r="47" spans="1:37" ht="15.75" thickBot="1" x14ac:dyDescent="0.3">
      <c r="A47" s="32" t="s">
        <v>84</v>
      </c>
      <c r="B47" s="32">
        <v>289.58</v>
      </c>
      <c r="C47" s="7">
        <v>50</v>
      </c>
      <c r="D47" s="7">
        <v>50</v>
      </c>
      <c r="E47" s="7">
        <v>50</v>
      </c>
      <c r="F47" s="7">
        <v>50</v>
      </c>
      <c r="G47" s="7">
        <v>50</v>
      </c>
      <c r="H47" s="8">
        <f t="shared" si="2"/>
        <v>50</v>
      </c>
      <c r="I47" s="9">
        <v>20</v>
      </c>
      <c r="J47" s="9">
        <v>20</v>
      </c>
      <c r="K47" s="9">
        <v>20</v>
      </c>
      <c r="L47" s="9">
        <v>20</v>
      </c>
      <c r="M47" s="9">
        <v>20</v>
      </c>
      <c r="N47" s="10">
        <f t="shared" si="9"/>
        <v>20</v>
      </c>
      <c r="O47" s="9">
        <v>20</v>
      </c>
      <c r="P47" s="9">
        <v>20</v>
      </c>
      <c r="Q47" s="9">
        <v>20</v>
      </c>
      <c r="R47" s="9">
        <v>20</v>
      </c>
      <c r="S47" s="9">
        <v>20</v>
      </c>
      <c r="T47" s="10">
        <f t="shared" si="3"/>
        <v>20</v>
      </c>
      <c r="U47" s="9">
        <v>15</v>
      </c>
      <c r="V47" s="9">
        <v>15</v>
      </c>
      <c r="W47" s="9">
        <v>15</v>
      </c>
      <c r="X47" s="9">
        <v>15</v>
      </c>
      <c r="Y47" s="9">
        <v>15</v>
      </c>
      <c r="Z47" s="10">
        <f t="shared" si="1"/>
        <v>15</v>
      </c>
      <c r="AA47" s="11">
        <v>40</v>
      </c>
      <c r="AB47" s="11">
        <v>40</v>
      </c>
      <c r="AC47" s="11">
        <v>40</v>
      </c>
      <c r="AD47" s="11">
        <v>40</v>
      </c>
      <c r="AE47" s="11">
        <v>40</v>
      </c>
      <c r="AF47" s="21">
        <f t="shared" si="4"/>
        <v>40</v>
      </c>
      <c r="AG47" s="12">
        <f t="shared" si="5"/>
        <v>145</v>
      </c>
      <c r="AH47" s="40">
        <f t="shared" si="6"/>
        <v>240.35139999999998</v>
      </c>
      <c r="AI47" s="13">
        <f t="shared" si="7"/>
        <v>123.25000000000001</v>
      </c>
      <c r="AJ47" s="14">
        <f t="shared" si="8"/>
        <v>363.60140000000001</v>
      </c>
      <c r="AK47" s="61">
        <v>27</v>
      </c>
    </row>
    <row r="48" spans="1:37" ht="15.75" thickBot="1" x14ac:dyDescent="0.3">
      <c r="A48" s="32" t="s">
        <v>85</v>
      </c>
      <c r="B48" s="32">
        <v>282.87</v>
      </c>
      <c r="C48" s="7">
        <v>45</v>
      </c>
      <c r="D48" s="7">
        <v>45</v>
      </c>
      <c r="E48" s="7">
        <v>45</v>
      </c>
      <c r="F48" s="7">
        <v>45</v>
      </c>
      <c r="G48" s="7">
        <v>45</v>
      </c>
      <c r="H48" s="8">
        <f t="shared" si="2"/>
        <v>45</v>
      </c>
      <c r="I48" s="9">
        <v>30</v>
      </c>
      <c r="J48" s="9">
        <v>30</v>
      </c>
      <c r="K48" s="9">
        <v>30</v>
      </c>
      <c r="L48" s="9">
        <v>30</v>
      </c>
      <c r="M48" s="9">
        <v>30</v>
      </c>
      <c r="N48" s="10">
        <f t="shared" si="9"/>
        <v>30</v>
      </c>
      <c r="O48" s="9">
        <v>30</v>
      </c>
      <c r="P48" s="9">
        <v>30</v>
      </c>
      <c r="Q48" s="9">
        <v>30</v>
      </c>
      <c r="R48" s="9">
        <v>30</v>
      </c>
      <c r="S48" s="9">
        <v>30</v>
      </c>
      <c r="T48" s="10">
        <f t="shared" si="3"/>
        <v>30</v>
      </c>
      <c r="U48" s="9">
        <v>25</v>
      </c>
      <c r="V48" s="9">
        <v>25</v>
      </c>
      <c r="W48" s="9">
        <v>25</v>
      </c>
      <c r="X48" s="9">
        <v>25</v>
      </c>
      <c r="Y48" s="9">
        <v>25</v>
      </c>
      <c r="Z48" s="10">
        <f t="shared" si="1"/>
        <v>25</v>
      </c>
      <c r="AA48" s="11">
        <v>40</v>
      </c>
      <c r="AB48" s="11">
        <v>40</v>
      </c>
      <c r="AC48" s="11">
        <v>40</v>
      </c>
      <c r="AD48" s="11">
        <v>40</v>
      </c>
      <c r="AE48" s="11">
        <v>40</v>
      </c>
      <c r="AF48" s="21">
        <f t="shared" si="4"/>
        <v>40</v>
      </c>
      <c r="AG48" s="12">
        <f t="shared" si="5"/>
        <v>170</v>
      </c>
      <c r="AH48" s="40">
        <f t="shared" si="6"/>
        <v>234.78209999999999</v>
      </c>
      <c r="AI48" s="13">
        <f t="shared" si="7"/>
        <v>144.5</v>
      </c>
      <c r="AJ48" s="14">
        <f t="shared" si="8"/>
        <v>379.28210000000001</v>
      </c>
      <c r="AK48" s="61">
        <v>24</v>
      </c>
    </row>
    <row r="49" spans="1:37" ht="15.75" thickBot="1" x14ac:dyDescent="0.3">
      <c r="A49" s="32" t="s">
        <v>86</v>
      </c>
      <c r="B49" s="32">
        <v>203.1</v>
      </c>
      <c r="C49" s="7">
        <v>45.45</v>
      </c>
      <c r="D49" s="7">
        <v>45.45</v>
      </c>
      <c r="E49" s="7">
        <v>45.45</v>
      </c>
      <c r="F49" s="7">
        <v>45.45</v>
      </c>
      <c r="G49" s="7">
        <v>45.45</v>
      </c>
      <c r="H49" s="8">
        <f t="shared" si="2"/>
        <v>45.45</v>
      </c>
      <c r="I49" s="9">
        <v>15</v>
      </c>
      <c r="J49" s="9">
        <v>15</v>
      </c>
      <c r="K49" s="9">
        <v>15</v>
      </c>
      <c r="L49" s="9">
        <v>15</v>
      </c>
      <c r="M49" s="9">
        <v>15</v>
      </c>
      <c r="N49" s="10">
        <f t="shared" si="9"/>
        <v>15</v>
      </c>
      <c r="O49" s="9">
        <v>15</v>
      </c>
      <c r="P49" s="9">
        <v>15</v>
      </c>
      <c r="Q49" s="9">
        <v>15</v>
      </c>
      <c r="R49" s="9">
        <v>15</v>
      </c>
      <c r="S49" s="9">
        <v>15</v>
      </c>
      <c r="T49" s="10">
        <f t="shared" si="3"/>
        <v>15</v>
      </c>
      <c r="U49" s="9">
        <v>10</v>
      </c>
      <c r="V49" s="9">
        <v>10</v>
      </c>
      <c r="W49" s="9">
        <v>10</v>
      </c>
      <c r="X49" s="9">
        <v>10</v>
      </c>
      <c r="Y49" s="9">
        <v>10</v>
      </c>
      <c r="Z49" s="10">
        <f t="shared" si="1"/>
        <v>10</v>
      </c>
      <c r="AA49" s="11">
        <v>30</v>
      </c>
      <c r="AB49" s="11">
        <v>30</v>
      </c>
      <c r="AC49" s="11">
        <v>30</v>
      </c>
      <c r="AD49" s="11">
        <v>30</v>
      </c>
      <c r="AE49" s="11">
        <v>30</v>
      </c>
      <c r="AF49" s="21">
        <f t="shared" si="4"/>
        <v>30</v>
      </c>
      <c r="AG49" s="12">
        <f t="shared" si="5"/>
        <v>115.45</v>
      </c>
      <c r="AH49" s="40">
        <f t="shared" si="6"/>
        <v>168.57299999999998</v>
      </c>
      <c r="AI49" s="13">
        <f t="shared" si="7"/>
        <v>98.132500000000007</v>
      </c>
      <c r="AJ49" s="14">
        <f t="shared" si="8"/>
        <v>266.70549999999997</v>
      </c>
      <c r="AK49" s="61">
        <v>47</v>
      </c>
    </row>
    <row r="50" spans="1:37" ht="15.75" thickBot="1" x14ac:dyDescent="0.3">
      <c r="A50" s="32" t="s">
        <v>87</v>
      </c>
      <c r="B50" s="32">
        <v>238.12</v>
      </c>
      <c r="C50" s="7">
        <v>40</v>
      </c>
      <c r="D50" s="7">
        <v>40</v>
      </c>
      <c r="E50" s="7">
        <v>40</v>
      </c>
      <c r="F50" s="7">
        <v>40</v>
      </c>
      <c r="G50" s="7">
        <v>40</v>
      </c>
      <c r="H50" s="8">
        <f t="shared" si="2"/>
        <v>40</v>
      </c>
      <c r="I50" s="9">
        <v>10</v>
      </c>
      <c r="J50" s="9">
        <v>10</v>
      </c>
      <c r="K50" s="9">
        <v>10</v>
      </c>
      <c r="L50" s="9">
        <v>10</v>
      </c>
      <c r="M50" s="9">
        <v>10</v>
      </c>
      <c r="N50" s="10">
        <f t="shared" si="9"/>
        <v>10</v>
      </c>
      <c r="O50" s="9">
        <v>10</v>
      </c>
      <c r="P50" s="9">
        <v>10</v>
      </c>
      <c r="Q50" s="9">
        <v>10</v>
      </c>
      <c r="R50" s="9">
        <v>10</v>
      </c>
      <c r="S50" s="9">
        <v>10</v>
      </c>
      <c r="T50" s="10">
        <f t="shared" si="3"/>
        <v>10</v>
      </c>
      <c r="U50" s="9">
        <v>5</v>
      </c>
      <c r="V50" s="9">
        <v>5</v>
      </c>
      <c r="W50" s="9">
        <v>5</v>
      </c>
      <c r="X50" s="9">
        <v>5</v>
      </c>
      <c r="Y50" s="9">
        <v>5</v>
      </c>
      <c r="Z50" s="10">
        <f t="shared" si="1"/>
        <v>5</v>
      </c>
      <c r="AA50" s="11">
        <v>25</v>
      </c>
      <c r="AB50" s="11">
        <v>25</v>
      </c>
      <c r="AC50" s="11">
        <v>25</v>
      </c>
      <c r="AD50" s="11">
        <v>25</v>
      </c>
      <c r="AE50" s="11">
        <v>25</v>
      </c>
      <c r="AF50" s="21">
        <f t="shared" si="4"/>
        <v>25</v>
      </c>
      <c r="AG50" s="12">
        <f t="shared" si="5"/>
        <v>90</v>
      </c>
      <c r="AH50" s="40">
        <f t="shared" si="6"/>
        <v>197.6396</v>
      </c>
      <c r="AI50" s="13">
        <f t="shared" si="7"/>
        <v>76.5</v>
      </c>
      <c r="AJ50" s="14">
        <f t="shared" si="8"/>
        <v>274.13959999999997</v>
      </c>
      <c r="AK50" s="61">
        <v>45</v>
      </c>
    </row>
    <row r="51" spans="1:37" ht="15.75" thickBot="1" x14ac:dyDescent="0.3">
      <c r="A51" s="32" t="s">
        <v>88</v>
      </c>
      <c r="B51" s="32">
        <v>238.8</v>
      </c>
      <c r="C51" s="7">
        <v>38</v>
      </c>
      <c r="D51" s="7">
        <v>38</v>
      </c>
      <c r="E51" s="7">
        <v>38</v>
      </c>
      <c r="F51" s="7">
        <v>38</v>
      </c>
      <c r="G51" s="7">
        <v>38</v>
      </c>
      <c r="H51" s="8">
        <f t="shared" si="2"/>
        <v>38</v>
      </c>
      <c r="I51" s="9">
        <v>25</v>
      </c>
      <c r="J51" s="9">
        <v>25</v>
      </c>
      <c r="K51" s="9">
        <v>25</v>
      </c>
      <c r="L51" s="9">
        <v>25</v>
      </c>
      <c r="M51" s="9">
        <v>25</v>
      </c>
      <c r="N51" s="10">
        <f t="shared" si="9"/>
        <v>25</v>
      </c>
      <c r="O51" s="9">
        <v>25</v>
      </c>
      <c r="P51" s="9">
        <v>25</v>
      </c>
      <c r="Q51" s="9">
        <v>25</v>
      </c>
      <c r="R51" s="9">
        <v>25</v>
      </c>
      <c r="S51" s="9">
        <v>25</v>
      </c>
      <c r="T51" s="10">
        <f t="shared" si="3"/>
        <v>25</v>
      </c>
      <c r="U51" s="9">
        <v>20</v>
      </c>
      <c r="V51" s="9">
        <v>20</v>
      </c>
      <c r="W51" s="9">
        <v>20</v>
      </c>
      <c r="X51" s="9">
        <v>20</v>
      </c>
      <c r="Y51" s="9">
        <v>20</v>
      </c>
      <c r="Z51" s="10">
        <f t="shared" si="1"/>
        <v>20</v>
      </c>
      <c r="AA51" s="11">
        <v>50</v>
      </c>
      <c r="AB51" s="11">
        <v>50</v>
      </c>
      <c r="AC51" s="11">
        <v>50</v>
      </c>
      <c r="AD51" s="11">
        <v>50</v>
      </c>
      <c r="AE51" s="11">
        <v>50</v>
      </c>
      <c r="AF51" s="21">
        <f t="shared" si="4"/>
        <v>50</v>
      </c>
      <c r="AG51" s="12">
        <f t="shared" si="5"/>
        <v>158</v>
      </c>
      <c r="AH51" s="40">
        <f t="shared" si="6"/>
        <v>198.20400000000001</v>
      </c>
      <c r="AI51" s="13">
        <f t="shared" si="7"/>
        <v>134.30000000000001</v>
      </c>
      <c r="AJ51" s="14">
        <f t="shared" si="8"/>
        <v>332.50400000000002</v>
      </c>
      <c r="AK51" s="61">
        <v>31</v>
      </c>
    </row>
    <row r="52" spans="1:37" ht="15.75" thickBot="1" x14ac:dyDescent="0.3">
      <c r="A52" s="32" t="s">
        <v>89</v>
      </c>
      <c r="B52" s="32">
        <v>205.42</v>
      </c>
      <c r="C52" s="7">
        <v>26</v>
      </c>
      <c r="D52" s="7">
        <v>26</v>
      </c>
      <c r="E52" s="7">
        <v>26</v>
      </c>
      <c r="F52" s="7">
        <v>26</v>
      </c>
      <c r="G52" s="7">
        <v>26</v>
      </c>
      <c r="H52" s="8">
        <f t="shared" si="2"/>
        <v>26</v>
      </c>
      <c r="I52" s="9">
        <v>30</v>
      </c>
      <c r="J52" s="9">
        <v>30</v>
      </c>
      <c r="K52" s="9">
        <v>30</v>
      </c>
      <c r="L52" s="9">
        <v>30</v>
      </c>
      <c r="M52" s="9">
        <v>30</v>
      </c>
      <c r="N52" s="10">
        <f t="shared" si="9"/>
        <v>30</v>
      </c>
      <c r="O52" s="9">
        <v>30</v>
      </c>
      <c r="P52" s="9">
        <v>30</v>
      </c>
      <c r="Q52" s="9">
        <v>30</v>
      </c>
      <c r="R52" s="9">
        <v>30</v>
      </c>
      <c r="S52" s="9">
        <v>30</v>
      </c>
      <c r="T52" s="10">
        <f t="shared" si="3"/>
        <v>30</v>
      </c>
      <c r="U52" s="9">
        <v>25</v>
      </c>
      <c r="V52" s="9">
        <v>25</v>
      </c>
      <c r="W52" s="9">
        <v>25</v>
      </c>
      <c r="X52" s="9">
        <v>25</v>
      </c>
      <c r="Y52" s="9">
        <v>25</v>
      </c>
      <c r="Z52" s="10">
        <f t="shared" si="1"/>
        <v>25</v>
      </c>
      <c r="AA52" s="11">
        <v>50</v>
      </c>
      <c r="AB52" s="11">
        <v>50</v>
      </c>
      <c r="AC52" s="11">
        <v>50</v>
      </c>
      <c r="AD52" s="11">
        <v>50</v>
      </c>
      <c r="AE52" s="11">
        <v>50</v>
      </c>
      <c r="AF52" s="21">
        <f t="shared" si="4"/>
        <v>50</v>
      </c>
      <c r="AG52" s="12">
        <f t="shared" si="5"/>
        <v>161</v>
      </c>
      <c r="AH52" s="40">
        <f t="shared" si="6"/>
        <v>170.49859999999998</v>
      </c>
      <c r="AI52" s="13">
        <f t="shared" si="7"/>
        <v>136.85000000000002</v>
      </c>
      <c r="AJ52" s="14">
        <f t="shared" si="8"/>
        <v>307.34860000000003</v>
      </c>
      <c r="AK52" s="61">
        <v>39</v>
      </c>
    </row>
    <row r="53" spans="1:37" ht="15.75" thickBot="1" x14ac:dyDescent="0.3">
      <c r="A53" s="32" t="s">
        <v>90</v>
      </c>
      <c r="B53" s="32">
        <v>201.9</v>
      </c>
      <c r="C53" s="7">
        <v>9.75</v>
      </c>
      <c r="D53" s="7">
        <v>9.75</v>
      </c>
      <c r="E53" s="7">
        <v>9.75</v>
      </c>
      <c r="F53" s="7">
        <v>9.75</v>
      </c>
      <c r="G53" s="7">
        <v>9.75</v>
      </c>
      <c r="H53" s="8">
        <f t="shared" si="2"/>
        <v>9.75</v>
      </c>
      <c r="I53" s="9">
        <v>5</v>
      </c>
      <c r="J53" s="9">
        <v>5</v>
      </c>
      <c r="K53" s="9">
        <v>5</v>
      </c>
      <c r="L53" s="9">
        <v>5</v>
      </c>
      <c r="M53" s="9">
        <v>5</v>
      </c>
      <c r="N53" s="10">
        <f t="shared" si="9"/>
        <v>5</v>
      </c>
      <c r="O53" s="9">
        <v>5</v>
      </c>
      <c r="P53" s="9">
        <v>5</v>
      </c>
      <c r="Q53" s="9">
        <v>5</v>
      </c>
      <c r="R53" s="9">
        <v>5</v>
      </c>
      <c r="S53" s="9">
        <v>5</v>
      </c>
      <c r="T53" s="10">
        <f t="shared" si="3"/>
        <v>5</v>
      </c>
      <c r="U53" s="9">
        <v>5</v>
      </c>
      <c r="V53" s="9">
        <v>5</v>
      </c>
      <c r="W53" s="9">
        <v>5</v>
      </c>
      <c r="X53" s="9">
        <v>5</v>
      </c>
      <c r="Y53" s="9">
        <v>5</v>
      </c>
      <c r="Z53" s="10">
        <f t="shared" si="1"/>
        <v>5</v>
      </c>
      <c r="AA53" s="11">
        <v>40</v>
      </c>
      <c r="AB53" s="11">
        <v>40</v>
      </c>
      <c r="AC53" s="11">
        <v>40</v>
      </c>
      <c r="AD53" s="11">
        <v>40</v>
      </c>
      <c r="AE53" s="11">
        <v>40</v>
      </c>
      <c r="AF53" s="21">
        <f t="shared" si="4"/>
        <v>40</v>
      </c>
      <c r="AG53" s="12">
        <f t="shared" si="5"/>
        <v>64.75</v>
      </c>
      <c r="AH53" s="40">
        <f t="shared" si="6"/>
        <v>167.577</v>
      </c>
      <c r="AI53" s="13">
        <f t="shared" si="7"/>
        <v>55.037500000000001</v>
      </c>
      <c r="AJ53" s="14">
        <f t="shared" si="8"/>
        <v>222.61449999999999</v>
      </c>
      <c r="AK53" s="61">
        <v>57</v>
      </c>
    </row>
    <row r="54" spans="1:37" ht="15.75" thickBot="1" x14ac:dyDescent="0.3">
      <c r="A54" s="32" t="s">
        <v>91</v>
      </c>
      <c r="B54" s="32">
        <v>215.7</v>
      </c>
      <c r="C54" s="7">
        <v>42.4</v>
      </c>
      <c r="D54" s="7">
        <v>42.4</v>
      </c>
      <c r="E54" s="7">
        <v>42.4</v>
      </c>
      <c r="F54" s="7">
        <v>42.4</v>
      </c>
      <c r="G54" s="7">
        <v>42.4</v>
      </c>
      <c r="H54" s="8">
        <f t="shared" si="2"/>
        <v>42.4</v>
      </c>
      <c r="I54" s="9">
        <v>20</v>
      </c>
      <c r="J54" s="9">
        <v>20</v>
      </c>
      <c r="K54" s="9">
        <v>20</v>
      </c>
      <c r="L54" s="9">
        <v>20</v>
      </c>
      <c r="M54" s="9">
        <v>20</v>
      </c>
      <c r="N54" s="10">
        <f t="shared" si="9"/>
        <v>20</v>
      </c>
      <c r="O54" s="9">
        <v>20</v>
      </c>
      <c r="P54" s="9">
        <v>20</v>
      </c>
      <c r="Q54" s="9">
        <v>20</v>
      </c>
      <c r="R54" s="9">
        <v>20</v>
      </c>
      <c r="S54" s="9">
        <v>20</v>
      </c>
      <c r="T54" s="10">
        <f t="shared" si="3"/>
        <v>20</v>
      </c>
      <c r="U54" s="9">
        <v>15</v>
      </c>
      <c r="V54" s="9">
        <v>15</v>
      </c>
      <c r="W54" s="9">
        <v>15</v>
      </c>
      <c r="X54" s="9">
        <v>15</v>
      </c>
      <c r="Y54" s="9">
        <v>15</v>
      </c>
      <c r="Z54" s="10">
        <f t="shared" si="1"/>
        <v>15</v>
      </c>
      <c r="AA54" s="11">
        <v>50</v>
      </c>
      <c r="AB54" s="11">
        <v>50</v>
      </c>
      <c r="AC54" s="11">
        <v>50</v>
      </c>
      <c r="AD54" s="11">
        <v>50</v>
      </c>
      <c r="AE54" s="11">
        <v>50</v>
      </c>
      <c r="AF54" s="21">
        <f t="shared" si="4"/>
        <v>50</v>
      </c>
      <c r="AG54" s="12">
        <f t="shared" si="5"/>
        <v>147.4</v>
      </c>
      <c r="AH54" s="40">
        <f t="shared" si="6"/>
        <v>179.03099999999998</v>
      </c>
      <c r="AI54" s="13">
        <f t="shared" si="7"/>
        <v>125.29</v>
      </c>
      <c r="AJ54" s="14">
        <f t="shared" si="8"/>
        <v>304.32099999999997</v>
      </c>
      <c r="AK54" s="61">
        <v>40</v>
      </c>
    </row>
    <row r="55" spans="1:37" ht="15.75" thickBot="1" x14ac:dyDescent="0.3">
      <c r="A55" s="32" t="s">
        <v>92</v>
      </c>
      <c r="B55" s="32">
        <v>224.8</v>
      </c>
      <c r="C55" s="7">
        <v>30</v>
      </c>
      <c r="D55" s="7">
        <v>30</v>
      </c>
      <c r="E55" s="7">
        <v>30</v>
      </c>
      <c r="F55" s="7">
        <v>30</v>
      </c>
      <c r="G55" s="7">
        <v>30</v>
      </c>
      <c r="H55" s="8">
        <f t="shared" si="2"/>
        <v>30</v>
      </c>
      <c r="I55" s="9">
        <v>30</v>
      </c>
      <c r="J55" s="9">
        <v>30</v>
      </c>
      <c r="K55" s="9">
        <v>30</v>
      </c>
      <c r="L55" s="9">
        <v>30</v>
      </c>
      <c r="M55" s="9">
        <v>30</v>
      </c>
      <c r="N55" s="10">
        <f t="shared" si="9"/>
        <v>30</v>
      </c>
      <c r="O55" s="9">
        <v>30</v>
      </c>
      <c r="P55" s="9">
        <v>30</v>
      </c>
      <c r="Q55" s="9">
        <v>30</v>
      </c>
      <c r="R55" s="9">
        <v>30</v>
      </c>
      <c r="S55" s="9">
        <v>30</v>
      </c>
      <c r="T55" s="10">
        <f t="shared" si="3"/>
        <v>30</v>
      </c>
      <c r="U55" s="9">
        <v>25</v>
      </c>
      <c r="V55" s="9">
        <v>25</v>
      </c>
      <c r="W55" s="9">
        <v>25</v>
      </c>
      <c r="X55" s="9">
        <v>25</v>
      </c>
      <c r="Y55" s="9">
        <v>25</v>
      </c>
      <c r="Z55" s="10">
        <f t="shared" si="1"/>
        <v>25</v>
      </c>
      <c r="AA55" s="11">
        <v>50</v>
      </c>
      <c r="AB55" s="11">
        <v>50</v>
      </c>
      <c r="AC55" s="11">
        <v>50</v>
      </c>
      <c r="AD55" s="11">
        <v>50</v>
      </c>
      <c r="AE55" s="11">
        <v>50</v>
      </c>
      <c r="AF55" s="21">
        <f t="shared" si="4"/>
        <v>50</v>
      </c>
      <c r="AG55" s="12">
        <f t="shared" si="5"/>
        <v>165</v>
      </c>
      <c r="AH55" s="40">
        <f t="shared" si="6"/>
        <v>186.584</v>
      </c>
      <c r="AI55" s="13">
        <f t="shared" si="7"/>
        <v>140.25</v>
      </c>
      <c r="AJ55" s="14">
        <f t="shared" si="8"/>
        <v>326.834</v>
      </c>
      <c r="AK55" s="61">
        <v>33</v>
      </c>
    </row>
    <row r="56" spans="1:37" ht="15.75" thickBot="1" x14ac:dyDescent="0.3">
      <c r="A56" s="32" t="s">
        <v>93</v>
      </c>
      <c r="B56" s="32">
        <v>219.13</v>
      </c>
      <c r="C56" s="7">
        <v>29</v>
      </c>
      <c r="D56" s="7">
        <v>29</v>
      </c>
      <c r="E56" s="7">
        <v>29</v>
      </c>
      <c r="F56" s="7">
        <v>29</v>
      </c>
      <c r="G56" s="7">
        <v>29</v>
      </c>
      <c r="H56" s="8">
        <f t="shared" si="2"/>
        <v>29</v>
      </c>
      <c r="I56" s="9">
        <v>30</v>
      </c>
      <c r="J56" s="9">
        <v>30</v>
      </c>
      <c r="K56" s="9">
        <v>30</v>
      </c>
      <c r="L56" s="9">
        <v>30</v>
      </c>
      <c r="M56" s="9">
        <v>30</v>
      </c>
      <c r="N56" s="10">
        <f t="shared" si="9"/>
        <v>30</v>
      </c>
      <c r="O56" s="9">
        <v>30</v>
      </c>
      <c r="P56" s="9">
        <v>30</v>
      </c>
      <c r="Q56" s="9">
        <v>30</v>
      </c>
      <c r="R56" s="9">
        <v>30</v>
      </c>
      <c r="S56" s="9">
        <v>30</v>
      </c>
      <c r="T56" s="10">
        <f t="shared" si="3"/>
        <v>30</v>
      </c>
      <c r="U56" s="9">
        <v>25</v>
      </c>
      <c r="V56" s="9">
        <v>25</v>
      </c>
      <c r="W56" s="9">
        <v>25</v>
      </c>
      <c r="X56" s="9">
        <v>25</v>
      </c>
      <c r="Y56" s="9">
        <v>25</v>
      </c>
      <c r="Z56" s="10">
        <f t="shared" si="1"/>
        <v>25</v>
      </c>
      <c r="AA56" s="11">
        <v>50</v>
      </c>
      <c r="AB56" s="11">
        <v>50</v>
      </c>
      <c r="AC56" s="11">
        <v>50</v>
      </c>
      <c r="AD56" s="11">
        <v>50</v>
      </c>
      <c r="AE56" s="11">
        <v>50</v>
      </c>
      <c r="AF56" s="21">
        <f t="shared" si="4"/>
        <v>50</v>
      </c>
      <c r="AG56" s="12">
        <f t="shared" si="5"/>
        <v>164</v>
      </c>
      <c r="AH56" s="40">
        <f t="shared" si="6"/>
        <v>181.87789999999998</v>
      </c>
      <c r="AI56" s="13">
        <f t="shared" si="7"/>
        <v>139.4</v>
      </c>
      <c r="AJ56" s="14">
        <f t="shared" si="8"/>
        <v>321.27789999999999</v>
      </c>
      <c r="AK56" s="61">
        <v>35</v>
      </c>
    </row>
    <row r="57" spans="1:37" ht="15.75" thickBot="1" x14ac:dyDescent="0.3">
      <c r="A57" s="32" t="s">
        <v>94</v>
      </c>
      <c r="B57" s="32">
        <v>169.9</v>
      </c>
      <c r="C57" s="7">
        <v>35.4</v>
      </c>
      <c r="D57" s="7">
        <v>35.4</v>
      </c>
      <c r="E57" s="7">
        <v>35.4</v>
      </c>
      <c r="F57" s="7">
        <v>35.4</v>
      </c>
      <c r="G57" s="7">
        <v>35.4</v>
      </c>
      <c r="H57" s="8">
        <f t="shared" si="2"/>
        <v>35.4</v>
      </c>
      <c r="I57" s="9">
        <v>10</v>
      </c>
      <c r="J57" s="9">
        <v>10</v>
      </c>
      <c r="K57" s="9">
        <v>10</v>
      </c>
      <c r="L57" s="9">
        <v>10</v>
      </c>
      <c r="M57" s="9">
        <v>10</v>
      </c>
      <c r="N57" s="10">
        <f t="shared" si="9"/>
        <v>10</v>
      </c>
      <c r="O57" s="9">
        <v>10</v>
      </c>
      <c r="P57" s="9">
        <v>10</v>
      </c>
      <c r="Q57" s="9">
        <v>10</v>
      </c>
      <c r="R57" s="9">
        <v>10</v>
      </c>
      <c r="S57" s="9">
        <v>10</v>
      </c>
      <c r="T57" s="10">
        <f t="shared" si="3"/>
        <v>10</v>
      </c>
      <c r="U57" s="9">
        <v>5</v>
      </c>
      <c r="V57" s="9">
        <v>5</v>
      </c>
      <c r="W57" s="9">
        <v>5</v>
      </c>
      <c r="X57" s="9">
        <v>5</v>
      </c>
      <c r="Y57" s="9">
        <v>5</v>
      </c>
      <c r="Z57" s="10">
        <f t="shared" si="1"/>
        <v>5</v>
      </c>
      <c r="AA57" s="11">
        <v>40</v>
      </c>
      <c r="AB57" s="11">
        <v>40</v>
      </c>
      <c r="AC57" s="11">
        <v>40</v>
      </c>
      <c r="AD57" s="11">
        <v>40</v>
      </c>
      <c r="AE57" s="11">
        <v>40</v>
      </c>
      <c r="AF57" s="21">
        <f t="shared" si="4"/>
        <v>40</v>
      </c>
      <c r="AG57" s="12">
        <f t="shared" si="5"/>
        <v>100.4</v>
      </c>
      <c r="AH57" s="40">
        <f t="shared" si="6"/>
        <v>141.017</v>
      </c>
      <c r="AI57" s="13">
        <f t="shared" si="7"/>
        <v>85.34</v>
      </c>
      <c r="AJ57" s="14">
        <f t="shared" si="8"/>
        <v>226.357</v>
      </c>
      <c r="AK57" s="61">
        <v>56</v>
      </c>
    </row>
    <row r="58" spans="1:37" ht="15.75" thickBot="1" x14ac:dyDescent="0.3">
      <c r="A58" s="37" t="s">
        <v>95</v>
      </c>
      <c r="B58" s="32">
        <v>155.66</v>
      </c>
      <c r="C58" s="7">
        <v>26</v>
      </c>
      <c r="D58" s="7">
        <v>26</v>
      </c>
      <c r="E58" s="7">
        <v>26</v>
      </c>
      <c r="F58" s="7">
        <v>26</v>
      </c>
      <c r="G58" s="7">
        <v>26</v>
      </c>
      <c r="H58" s="8">
        <f t="shared" si="2"/>
        <v>26</v>
      </c>
      <c r="I58" s="9">
        <v>30</v>
      </c>
      <c r="J58" s="9">
        <v>30</v>
      </c>
      <c r="K58" s="9">
        <v>30</v>
      </c>
      <c r="L58" s="9">
        <v>30</v>
      </c>
      <c r="M58" s="9">
        <v>30</v>
      </c>
      <c r="N58" s="10">
        <f t="shared" si="9"/>
        <v>30</v>
      </c>
      <c r="O58" s="9">
        <v>30</v>
      </c>
      <c r="P58" s="9">
        <v>30</v>
      </c>
      <c r="Q58" s="9">
        <v>30</v>
      </c>
      <c r="R58" s="9">
        <v>30</v>
      </c>
      <c r="S58" s="9">
        <v>30</v>
      </c>
      <c r="T58" s="10">
        <f t="shared" si="3"/>
        <v>30</v>
      </c>
      <c r="U58" s="9">
        <v>25</v>
      </c>
      <c r="V58" s="9">
        <v>25</v>
      </c>
      <c r="W58" s="9">
        <v>25</v>
      </c>
      <c r="X58" s="9">
        <v>25</v>
      </c>
      <c r="Y58" s="9">
        <v>25</v>
      </c>
      <c r="Z58" s="10">
        <f t="shared" si="1"/>
        <v>25</v>
      </c>
      <c r="AA58" s="11">
        <v>50</v>
      </c>
      <c r="AB58" s="11">
        <v>50</v>
      </c>
      <c r="AC58" s="11">
        <v>50</v>
      </c>
      <c r="AD58" s="11">
        <v>50</v>
      </c>
      <c r="AE58" s="11">
        <v>50</v>
      </c>
      <c r="AF58" s="21">
        <f t="shared" si="4"/>
        <v>50</v>
      </c>
      <c r="AG58" s="12">
        <f t="shared" si="5"/>
        <v>161</v>
      </c>
      <c r="AH58" s="40">
        <f t="shared" si="6"/>
        <v>129.1978</v>
      </c>
      <c r="AI58" s="13">
        <f t="shared" si="7"/>
        <v>136.85000000000002</v>
      </c>
      <c r="AJ58" s="14">
        <f t="shared" si="8"/>
        <v>266.04780000000005</v>
      </c>
      <c r="AK58" s="61">
        <v>48</v>
      </c>
    </row>
    <row r="59" spans="1:37" ht="15.75" thickBot="1" x14ac:dyDescent="0.3">
      <c r="A59" s="32" t="s">
        <v>96</v>
      </c>
      <c r="B59" s="32">
        <v>181.51</v>
      </c>
      <c r="C59" s="7">
        <v>31</v>
      </c>
      <c r="D59" s="7">
        <v>31</v>
      </c>
      <c r="E59" s="7">
        <v>31</v>
      </c>
      <c r="F59" s="7">
        <v>31</v>
      </c>
      <c r="G59" s="7">
        <v>31</v>
      </c>
      <c r="H59" s="8">
        <f t="shared" si="2"/>
        <v>31</v>
      </c>
      <c r="I59" s="9">
        <v>15</v>
      </c>
      <c r="J59" s="9">
        <v>15</v>
      </c>
      <c r="K59" s="9">
        <v>15</v>
      </c>
      <c r="L59" s="9">
        <v>15</v>
      </c>
      <c r="M59" s="9">
        <v>15</v>
      </c>
      <c r="N59" s="10">
        <f t="shared" si="9"/>
        <v>15</v>
      </c>
      <c r="O59" s="9">
        <v>15</v>
      </c>
      <c r="P59" s="9">
        <v>15</v>
      </c>
      <c r="Q59" s="9">
        <v>15</v>
      </c>
      <c r="R59" s="9">
        <v>15</v>
      </c>
      <c r="S59" s="9">
        <v>15</v>
      </c>
      <c r="T59" s="10">
        <f t="shared" si="3"/>
        <v>15</v>
      </c>
      <c r="U59" s="9">
        <v>10</v>
      </c>
      <c r="V59" s="9">
        <v>10</v>
      </c>
      <c r="W59" s="9">
        <v>10</v>
      </c>
      <c r="X59" s="9">
        <v>10</v>
      </c>
      <c r="Y59" s="9">
        <v>10</v>
      </c>
      <c r="Z59" s="10">
        <f t="shared" si="1"/>
        <v>10</v>
      </c>
      <c r="AA59" s="11">
        <v>40</v>
      </c>
      <c r="AB59" s="11">
        <v>40</v>
      </c>
      <c r="AC59" s="11">
        <v>40</v>
      </c>
      <c r="AD59" s="11">
        <v>40</v>
      </c>
      <c r="AE59" s="11">
        <v>40</v>
      </c>
      <c r="AF59" s="21">
        <f t="shared" si="4"/>
        <v>40</v>
      </c>
      <c r="AG59" s="12">
        <f t="shared" si="5"/>
        <v>111</v>
      </c>
      <c r="AH59" s="40">
        <f t="shared" si="6"/>
        <v>150.65329999999997</v>
      </c>
      <c r="AI59" s="13">
        <f t="shared" si="7"/>
        <v>94.350000000000009</v>
      </c>
      <c r="AJ59" s="14">
        <f t="shared" si="8"/>
        <v>245.00329999999997</v>
      </c>
      <c r="AK59" s="61">
        <v>49</v>
      </c>
    </row>
    <row r="60" spans="1:37" ht="15.75" thickBot="1" x14ac:dyDescent="0.3">
      <c r="A60" s="32" t="s">
        <v>97</v>
      </c>
      <c r="B60" s="32">
        <v>259.93</v>
      </c>
      <c r="C60" s="72" t="s">
        <v>172</v>
      </c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4"/>
      <c r="AG60" s="12">
        <f t="shared" si="5"/>
        <v>0</v>
      </c>
      <c r="AH60" s="40">
        <f t="shared" si="6"/>
        <v>215.74189999999999</v>
      </c>
      <c r="AI60" s="13">
        <f t="shared" si="7"/>
        <v>0</v>
      </c>
      <c r="AJ60" s="14">
        <f t="shared" si="8"/>
        <v>215.74189999999999</v>
      </c>
      <c r="AK60" s="61"/>
    </row>
    <row r="61" spans="1:37" ht="15.75" thickBot="1" x14ac:dyDescent="0.3">
      <c r="A61" s="32" t="s">
        <v>98</v>
      </c>
      <c r="B61" s="32">
        <v>243.02</v>
      </c>
      <c r="C61" s="7">
        <v>17</v>
      </c>
      <c r="D61" s="7">
        <v>17</v>
      </c>
      <c r="E61" s="7">
        <v>17</v>
      </c>
      <c r="F61" s="7">
        <v>17</v>
      </c>
      <c r="G61" s="7">
        <v>17</v>
      </c>
      <c r="H61" s="8">
        <f t="shared" si="2"/>
        <v>17</v>
      </c>
      <c r="I61" s="9">
        <v>25</v>
      </c>
      <c r="J61" s="9">
        <v>25</v>
      </c>
      <c r="K61" s="9">
        <v>25</v>
      </c>
      <c r="L61" s="9">
        <v>25</v>
      </c>
      <c r="M61" s="9">
        <v>25</v>
      </c>
      <c r="N61" s="10">
        <f t="shared" si="9"/>
        <v>25</v>
      </c>
      <c r="O61" s="9">
        <v>25</v>
      </c>
      <c r="P61" s="9">
        <v>25</v>
      </c>
      <c r="Q61" s="9">
        <v>25</v>
      </c>
      <c r="R61" s="9">
        <v>25</v>
      </c>
      <c r="S61" s="9">
        <v>25</v>
      </c>
      <c r="T61" s="10">
        <f t="shared" si="3"/>
        <v>25</v>
      </c>
      <c r="U61" s="9">
        <v>20</v>
      </c>
      <c r="V61" s="9">
        <v>20</v>
      </c>
      <c r="W61" s="9">
        <v>20</v>
      </c>
      <c r="X61" s="9">
        <v>20</v>
      </c>
      <c r="Y61" s="9">
        <v>20</v>
      </c>
      <c r="Z61" s="10">
        <f t="shared" si="1"/>
        <v>20</v>
      </c>
      <c r="AA61" s="11">
        <v>50</v>
      </c>
      <c r="AB61" s="11">
        <v>50</v>
      </c>
      <c r="AC61" s="11">
        <v>50</v>
      </c>
      <c r="AD61" s="11">
        <v>50</v>
      </c>
      <c r="AE61" s="11">
        <v>50</v>
      </c>
      <c r="AF61" s="21">
        <f t="shared" si="4"/>
        <v>50</v>
      </c>
      <c r="AG61" s="12">
        <f t="shared" si="5"/>
        <v>137</v>
      </c>
      <c r="AH61" s="40">
        <f t="shared" si="6"/>
        <v>201.70660000000001</v>
      </c>
      <c r="AI61" s="13">
        <f t="shared" si="7"/>
        <v>116.45</v>
      </c>
      <c r="AJ61" s="14">
        <f t="shared" si="8"/>
        <v>318.15660000000003</v>
      </c>
      <c r="AK61" s="61">
        <v>36</v>
      </c>
    </row>
    <row r="62" spans="1:37" ht="15.75" thickBot="1" x14ac:dyDescent="0.3">
      <c r="A62" s="37" t="s">
        <v>99</v>
      </c>
      <c r="B62" s="32">
        <v>178.91</v>
      </c>
      <c r="C62" s="7">
        <v>35</v>
      </c>
      <c r="D62" s="7">
        <v>35</v>
      </c>
      <c r="E62" s="7">
        <v>35</v>
      </c>
      <c r="F62" s="7">
        <v>35</v>
      </c>
      <c r="G62" s="7">
        <v>35</v>
      </c>
      <c r="H62" s="8">
        <f t="shared" si="2"/>
        <v>35</v>
      </c>
      <c r="I62" s="9">
        <v>5</v>
      </c>
      <c r="J62" s="9">
        <v>5</v>
      </c>
      <c r="K62" s="9">
        <v>5</v>
      </c>
      <c r="L62" s="9">
        <v>5</v>
      </c>
      <c r="M62" s="9">
        <v>5</v>
      </c>
      <c r="N62" s="10">
        <f t="shared" si="9"/>
        <v>5</v>
      </c>
      <c r="O62" s="9">
        <v>5</v>
      </c>
      <c r="P62" s="9">
        <v>5</v>
      </c>
      <c r="Q62" s="9">
        <v>5</v>
      </c>
      <c r="R62" s="9">
        <v>5</v>
      </c>
      <c r="S62" s="9">
        <v>5</v>
      </c>
      <c r="T62" s="10">
        <f t="shared" si="3"/>
        <v>5</v>
      </c>
      <c r="U62" s="9">
        <v>5</v>
      </c>
      <c r="V62" s="9">
        <v>5</v>
      </c>
      <c r="W62" s="9">
        <v>5</v>
      </c>
      <c r="X62" s="9">
        <v>5</v>
      </c>
      <c r="Y62" s="9">
        <v>5</v>
      </c>
      <c r="Z62" s="10">
        <f t="shared" si="1"/>
        <v>5</v>
      </c>
      <c r="AA62" s="11">
        <v>50</v>
      </c>
      <c r="AB62" s="11">
        <v>50</v>
      </c>
      <c r="AC62" s="11">
        <v>50</v>
      </c>
      <c r="AD62" s="11">
        <v>50</v>
      </c>
      <c r="AE62" s="11">
        <v>50</v>
      </c>
      <c r="AF62" s="21">
        <f t="shared" si="4"/>
        <v>50</v>
      </c>
      <c r="AG62" s="12">
        <f t="shared" si="5"/>
        <v>100</v>
      </c>
      <c r="AH62" s="40">
        <f t="shared" si="6"/>
        <v>148.49529999999999</v>
      </c>
      <c r="AI62" s="13">
        <f t="shared" si="7"/>
        <v>85</v>
      </c>
      <c r="AJ62" s="14">
        <f t="shared" si="8"/>
        <v>233.49529999999999</v>
      </c>
      <c r="AK62" s="61">
        <v>53</v>
      </c>
    </row>
    <row r="63" spans="1:37" ht="15.75" thickBot="1" x14ac:dyDescent="0.3">
      <c r="A63" s="37" t="s">
        <v>100</v>
      </c>
      <c r="B63" s="32">
        <v>246.99</v>
      </c>
      <c r="C63" s="72" t="s">
        <v>172</v>
      </c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4"/>
      <c r="AG63" s="12">
        <f t="shared" si="5"/>
        <v>0</v>
      </c>
      <c r="AH63" s="40">
        <f t="shared" si="6"/>
        <v>205.0017</v>
      </c>
      <c r="AI63" s="13">
        <f t="shared" si="7"/>
        <v>0</v>
      </c>
      <c r="AJ63" s="14">
        <f t="shared" si="8"/>
        <v>205.0017</v>
      </c>
      <c r="AK63" s="61"/>
    </row>
    <row r="64" spans="1:37" ht="15.75" thickBot="1" x14ac:dyDescent="0.3">
      <c r="A64" s="32" t="s">
        <v>101</v>
      </c>
      <c r="B64" s="32">
        <v>123.76</v>
      </c>
      <c r="C64" s="7">
        <v>27.95</v>
      </c>
      <c r="D64" s="7">
        <v>27.95</v>
      </c>
      <c r="E64" s="7">
        <v>27.95</v>
      </c>
      <c r="F64" s="7">
        <v>27.95</v>
      </c>
      <c r="G64" s="7">
        <v>27.95</v>
      </c>
      <c r="H64" s="8">
        <f t="shared" si="2"/>
        <v>27.95</v>
      </c>
      <c r="I64" s="9">
        <v>5</v>
      </c>
      <c r="J64" s="9">
        <v>5</v>
      </c>
      <c r="K64" s="9">
        <v>5</v>
      </c>
      <c r="L64" s="9">
        <v>5</v>
      </c>
      <c r="M64" s="9">
        <v>5</v>
      </c>
      <c r="N64" s="10">
        <f t="shared" si="9"/>
        <v>5</v>
      </c>
      <c r="O64" s="9">
        <v>5</v>
      </c>
      <c r="P64" s="9">
        <v>5</v>
      </c>
      <c r="Q64" s="9">
        <v>5</v>
      </c>
      <c r="R64" s="9">
        <v>5</v>
      </c>
      <c r="S64" s="9">
        <v>5</v>
      </c>
      <c r="T64" s="10">
        <f t="shared" si="3"/>
        <v>5</v>
      </c>
      <c r="U64" s="9">
        <v>5</v>
      </c>
      <c r="V64" s="9">
        <v>5</v>
      </c>
      <c r="W64" s="9">
        <v>5</v>
      </c>
      <c r="X64" s="9">
        <v>5</v>
      </c>
      <c r="Y64" s="9">
        <v>5</v>
      </c>
      <c r="Z64" s="10">
        <f t="shared" si="1"/>
        <v>5</v>
      </c>
      <c r="AA64" s="11">
        <v>20</v>
      </c>
      <c r="AB64" s="11">
        <v>20</v>
      </c>
      <c r="AC64" s="11">
        <v>20</v>
      </c>
      <c r="AD64" s="11">
        <v>20</v>
      </c>
      <c r="AE64" s="11">
        <v>20</v>
      </c>
      <c r="AF64" s="21">
        <f t="shared" si="4"/>
        <v>20</v>
      </c>
      <c r="AG64" s="12">
        <f t="shared" si="5"/>
        <v>62.95</v>
      </c>
      <c r="AH64" s="40">
        <f t="shared" si="6"/>
        <v>102.7208</v>
      </c>
      <c r="AI64" s="13">
        <f t="shared" si="7"/>
        <v>53.507500000000007</v>
      </c>
      <c r="AJ64" s="14">
        <f t="shared" si="8"/>
        <v>156.22829999999999</v>
      </c>
      <c r="AK64" s="61">
        <v>67</v>
      </c>
    </row>
    <row r="65" spans="1:37" ht="15.75" thickBot="1" x14ac:dyDescent="0.3">
      <c r="A65" s="32" t="s">
        <v>102</v>
      </c>
      <c r="B65" s="32">
        <v>157.75</v>
      </c>
      <c r="C65" s="7">
        <v>27</v>
      </c>
      <c r="D65" s="7">
        <v>27</v>
      </c>
      <c r="E65" s="7">
        <v>27</v>
      </c>
      <c r="F65" s="7">
        <v>27</v>
      </c>
      <c r="G65" s="7">
        <v>27</v>
      </c>
      <c r="H65" s="8">
        <f t="shared" si="2"/>
        <v>27</v>
      </c>
      <c r="I65" s="9">
        <v>20</v>
      </c>
      <c r="J65" s="9">
        <v>20</v>
      </c>
      <c r="K65" s="9">
        <v>20</v>
      </c>
      <c r="L65" s="9">
        <v>20</v>
      </c>
      <c r="M65" s="9">
        <v>20</v>
      </c>
      <c r="N65" s="10">
        <f t="shared" si="9"/>
        <v>20</v>
      </c>
      <c r="O65" s="9">
        <v>20</v>
      </c>
      <c r="P65" s="9">
        <v>20</v>
      </c>
      <c r="Q65" s="9">
        <v>20</v>
      </c>
      <c r="R65" s="9">
        <v>20</v>
      </c>
      <c r="S65" s="9">
        <v>20</v>
      </c>
      <c r="T65" s="10">
        <f t="shared" si="3"/>
        <v>20</v>
      </c>
      <c r="U65" s="9">
        <v>15</v>
      </c>
      <c r="V65" s="9">
        <v>15</v>
      </c>
      <c r="W65" s="9">
        <v>15</v>
      </c>
      <c r="X65" s="9">
        <v>15</v>
      </c>
      <c r="Y65" s="9">
        <v>15</v>
      </c>
      <c r="Z65" s="10">
        <f t="shared" si="1"/>
        <v>15</v>
      </c>
      <c r="AA65" s="11">
        <v>40</v>
      </c>
      <c r="AB65" s="11">
        <v>40</v>
      </c>
      <c r="AC65" s="11">
        <v>40</v>
      </c>
      <c r="AD65" s="11">
        <v>40</v>
      </c>
      <c r="AE65" s="11">
        <v>40</v>
      </c>
      <c r="AF65" s="21">
        <f t="shared" si="4"/>
        <v>40</v>
      </c>
      <c r="AG65" s="12">
        <f t="shared" si="5"/>
        <v>122</v>
      </c>
      <c r="AH65" s="40">
        <f t="shared" si="6"/>
        <v>130.9325</v>
      </c>
      <c r="AI65" s="13">
        <f t="shared" si="7"/>
        <v>103.7</v>
      </c>
      <c r="AJ65" s="14">
        <f t="shared" si="8"/>
        <v>234.63249999999999</v>
      </c>
      <c r="AK65" s="61">
        <v>52</v>
      </c>
    </row>
    <row r="66" spans="1:37" ht="15.75" thickBot="1" x14ac:dyDescent="0.3">
      <c r="A66" s="32" t="s">
        <v>103</v>
      </c>
      <c r="B66" s="32">
        <v>156.05000000000001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8">
        <f t="shared" si="2"/>
        <v>0</v>
      </c>
      <c r="I66" s="9">
        <v>5</v>
      </c>
      <c r="J66" s="9">
        <v>5</v>
      </c>
      <c r="K66" s="9">
        <v>5</v>
      </c>
      <c r="L66" s="9">
        <v>5</v>
      </c>
      <c r="M66" s="9">
        <v>5</v>
      </c>
      <c r="N66" s="10">
        <f t="shared" si="9"/>
        <v>5</v>
      </c>
      <c r="O66" s="9">
        <v>5</v>
      </c>
      <c r="P66" s="9">
        <v>5</v>
      </c>
      <c r="Q66" s="9">
        <v>5</v>
      </c>
      <c r="R66" s="9">
        <v>5</v>
      </c>
      <c r="S66" s="9">
        <v>5</v>
      </c>
      <c r="T66" s="10">
        <f t="shared" si="3"/>
        <v>5</v>
      </c>
      <c r="U66" s="9">
        <v>5</v>
      </c>
      <c r="V66" s="9">
        <v>5</v>
      </c>
      <c r="W66" s="9">
        <v>5</v>
      </c>
      <c r="X66" s="9">
        <v>5</v>
      </c>
      <c r="Y66" s="9">
        <v>5</v>
      </c>
      <c r="Z66" s="10">
        <f t="shared" si="1"/>
        <v>5</v>
      </c>
      <c r="AA66" s="11">
        <v>40</v>
      </c>
      <c r="AB66" s="11">
        <v>40</v>
      </c>
      <c r="AC66" s="11">
        <v>40</v>
      </c>
      <c r="AD66" s="11">
        <v>40</v>
      </c>
      <c r="AE66" s="11">
        <v>40</v>
      </c>
      <c r="AF66" s="21">
        <f t="shared" si="4"/>
        <v>40</v>
      </c>
      <c r="AG66" s="12">
        <f t="shared" si="5"/>
        <v>55</v>
      </c>
      <c r="AH66" s="40">
        <f t="shared" si="6"/>
        <v>129.5215</v>
      </c>
      <c r="AI66" s="13">
        <f t="shared" si="7"/>
        <v>46.75</v>
      </c>
      <c r="AJ66" s="14">
        <f t="shared" si="8"/>
        <v>176.2715</v>
      </c>
      <c r="AK66" s="61">
        <v>64</v>
      </c>
    </row>
    <row r="67" spans="1:37" ht="15.75" thickBot="1" x14ac:dyDescent="0.3">
      <c r="A67" s="32" t="s">
        <v>104</v>
      </c>
      <c r="B67" s="32">
        <v>167.67</v>
      </c>
      <c r="C67" s="7">
        <v>42</v>
      </c>
      <c r="D67" s="7">
        <v>42</v>
      </c>
      <c r="E67" s="7">
        <v>42</v>
      </c>
      <c r="F67" s="7">
        <v>42</v>
      </c>
      <c r="G67" s="7">
        <v>42</v>
      </c>
      <c r="H67" s="8">
        <f t="shared" si="2"/>
        <v>42</v>
      </c>
      <c r="I67" s="9">
        <v>35</v>
      </c>
      <c r="J67" s="9">
        <v>35</v>
      </c>
      <c r="K67" s="9">
        <v>35</v>
      </c>
      <c r="L67" s="9">
        <v>35</v>
      </c>
      <c r="M67" s="9">
        <v>35</v>
      </c>
      <c r="N67" s="10">
        <f t="shared" si="9"/>
        <v>35</v>
      </c>
      <c r="O67" s="9">
        <v>35</v>
      </c>
      <c r="P67" s="9">
        <v>35</v>
      </c>
      <c r="Q67" s="9">
        <v>35</v>
      </c>
      <c r="R67" s="9">
        <v>35</v>
      </c>
      <c r="S67" s="9">
        <v>35</v>
      </c>
      <c r="T67" s="10">
        <f t="shared" si="3"/>
        <v>35</v>
      </c>
      <c r="U67" s="9">
        <v>30</v>
      </c>
      <c r="V67" s="9">
        <v>30</v>
      </c>
      <c r="W67" s="9">
        <v>30</v>
      </c>
      <c r="X67" s="9">
        <v>30</v>
      </c>
      <c r="Y67" s="9">
        <v>30</v>
      </c>
      <c r="Z67" s="10">
        <f t="shared" si="1"/>
        <v>30</v>
      </c>
      <c r="AA67" s="11">
        <v>40</v>
      </c>
      <c r="AB67" s="11">
        <v>40</v>
      </c>
      <c r="AC67" s="11">
        <v>40</v>
      </c>
      <c r="AD67" s="11">
        <v>40</v>
      </c>
      <c r="AE67" s="11">
        <v>40</v>
      </c>
      <c r="AF67" s="21">
        <f t="shared" si="4"/>
        <v>40</v>
      </c>
      <c r="AG67" s="12">
        <f t="shared" si="5"/>
        <v>182</v>
      </c>
      <c r="AH67" s="40">
        <f t="shared" si="6"/>
        <v>139.16609999999997</v>
      </c>
      <c r="AI67" s="13">
        <f t="shared" si="7"/>
        <v>154.70000000000002</v>
      </c>
      <c r="AJ67" s="14">
        <f t="shared" si="8"/>
        <v>293.86609999999996</v>
      </c>
      <c r="AK67" s="61">
        <v>43</v>
      </c>
    </row>
    <row r="68" spans="1:37" ht="15.75" thickBot="1" x14ac:dyDescent="0.3">
      <c r="A68" s="32" t="s">
        <v>105</v>
      </c>
      <c r="B68" s="32">
        <v>132.62</v>
      </c>
      <c r="C68" s="7">
        <v>24.3</v>
      </c>
      <c r="D68" s="7">
        <v>24.3</v>
      </c>
      <c r="E68" s="7">
        <v>24.3</v>
      </c>
      <c r="F68" s="7">
        <v>24.3</v>
      </c>
      <c r="G68" s="7">
        <v>24.3</v>
      </c>
      <c r="H68" s="8">
        <f t="shared" si="2"/>
        <v>24.3</v>
      </c>
      <c r="I68" s="9">
        <v>10</v>
      </c>
      <c r="J68" s="9">
        <v>10</v>
      </c>
      <c r="K68" s="9">
        <v>10</v>
      </c>
      <c r="L68" s="9">
        <v>10</v>
      </c>
      <c r="M68" s="9">
        <v>10</v>
      </c>
      <c r="N68" s="10">
        <f t="shared" si="9"/>
        <v>10</v>
      </c>
      <c r="O68" s="9">
        <v>10</v>
      </c>
      <c r="P68" s="9">
        <v>10</v>
      </c>
      <c r="Q68" s="9">
        <v>10</v>
      </c>
      <c r="R68" s="9">
        <v>10</v>
      </c>
      <c r="S68" s="9">
        <v>10</v>
      </c>
      <c r="T68" s="10">
        <f t="shared" si="3"/>
        <v>10</v>
      </c>
      <c r="U68" s="9">
        <v>10</v>
      </c>
      <c r="V68" s="9">
        <v>10</v>
      </c>
      <c r="W68" s="9">
        <v>10</v>
      </c>
      <c r="X68" s="9">
        <v>10</v>
      </c>
      <c r="Y68" s="9">
        <v>10</v>
      </c>
      <c r="Z68" s="10">
        <f t="shared" si="1"/>
        <v>10</v>
      </c>
      <c r="AA68" s="11">
        <v>40</v>
      </c>
      <c r="AB68" s="11">
        <v>40</v>
      </c>
      <c r="AC68" s="11">
        <v>40</v>
      </c>
      <c r="AD68" s="11">
        <v>40</v>
      </c>
      <c r="AE68" s="11">
        <v>40</v>
      </c>
      <c r="AF68" s="21">
        <f t="shared" si="4"/>
        <v>40</v>
      </c>
      <c r="AG68" s="12">
        <f t="shared" si="5"/>
        <v>94.3</v>
      </c>
      <c r="AH68" s="40">
        <f t="shared" si="6"/>
        <v>110.0746</v>
      </c>
      <c r="AI68" s="13">
        <f t="shared" si="7"/>
        <v>80.155000000000001</v>
      </c>
      <c r="AJ68" s="14">
        <f t="shared" si="8"/>
        <v>190.2296</v>
      </c>
      <c r="AK68" s="61">
        <v>62</v>
      </c>
    </row>
    <row r="69" spans="1:37" ht="15.75" thickBot="1" x14ac:dyDescent="0.3">
      <c r="A69" s="32" t="s">
        <v>106</v>
      </c>
      <c r="B69" s="32">
        <v>150.26</v>
      </c>
      <c r="C69" s="7">
        <v>33</v>
      </c>
      <c r="D69" s="7">
        <v>33</v>
      </c>
      <c r="E69" s="7">
        <v>33</v>
      </c>
      <c r="F69" s="7">
        <v>33</v>
      </c>
      <c r="G69" s="7">
        <v>33</v>
      </c>
      <c r="H69" s="8">
        <f t="shared" si="2"/>
        <v>33</v>
      </c>
      <c r="I69" s="9">
        <v>25</v>
      </c>
      <c r="J69" s="9">
        <v>25</v>
      </c>
      <c r="K69" s="9">
        <v>25</v>
      </c>
      <c r="L69" s="9">
        <v>25</v>
      </c>
      <c r="M69" s="9">
        <v>25</v>
      </c>
      <c r="N69" s="10">
        <f t="shared" si="9"/>
        <v>25</v>
      </c>
      <c r="O69" s="9">
        <v>25</v>
      </c>
      <c r="P69" s="9">
        <v>25</v>
      </c>
      <c r="Q69" s="9">
        <v>25</v>
      </c>
      <c r="R69" s="9">
        <v>25</v>
      </c>
      <c r="S69" s="9">
        <v>25</v>
      </c>
      <c r="T69" s="10">
        <f t="shared" si="3"/>
        <v>25</v>
      </c>
      <c r="U69" s="9">
        <v>20</v>
      </c>
      <c r="V69" s="9">
        <v>20</v>
      </c>
      <c r="W69" s="9">
        <v>20</v>
      </c>
      <c r="X69" s="9">
        <v>20</v>
      </c>
      <c r="Y69" s="9">
        <v>20</v>
      </c>
      <c r="Z69" s="10">
        <f t="shared" si="1"/>
        <v>20</v>
      </c>
      <c r="AA69" s="11">
        <v>35</v>
      </c>
      <c r="AB69" s="11">
        <v>35</v>
      </c>
      <c r="AC69" s="11">
        <v>35</v>
      </c>
      <c r="AD69" s="11">
        <v>35</v>
      </c>
      <c r="AE69" s="11">
        <v>35</v>
      </c>
      <c r="AF69" s="21">
        <f t="shared" si="4"/>
        <v>35</v>
      </c>
      <c r="AG69" s="12">
        <f t="shared" si="5"/>
        <v>138</v>
      </c>
      <c r="AH69" s="40">
        <f t="shared" si="6"/>
        <v>124.71579999999999</v>
      </c>
      <c r="AI69" s="13">
        <f t="shared" si="7"/>
        <v>117.30000000000001</v>
      </c>
      <c r="AJ69" s="14">
        <f t="shared" si="8"/>
        <v>242.01580000000001</v>
      </c>
      <c r="AK69" s="61">
        <v>50</v>
      </c>
    </row>
    <row r="70" spans="1:37" ht="15.75" thickBot="1" x14ac:dyDescent="0.3">
      <c r="A70" s="37" t="s">
        <v>107</v>
      </c>
      <c r="B70" s="32">
        <v>131.59</v>
      </c>
      <c r="C70" s="7">
        <v>43.2</v>
      </c>
      <c r="D70" s="7">
        <v>43.2</v>
      </c>
      <c r="E70" s="7">
        <v>43.2</v>
      </c>
      <c r="F70" s="7">
        <v>43.2</v>
      </c>
      <c r="G70" s="7">
        <v>43.2</v>
      </c>
      <c r="H70" s="8">
        <f t="shared" si="2"/>
        <v>43.2</v>
      </c>
      <c r="I70" s="9">
        <v>5</v>
      </c>
      <c r="J70" s="9">
        <v>5</v>
      </c>
      <c r="K70" s="9">
        <v>5</v>
      </c>
      <c r="L70" s="9">
        <v>5</v>
      </c>
      <c r="M70" s="9">
        <v>5</v>
      </c>
      <c r="N70" s="10">
        <f t="shared" si="9"/>
        <v>5</v>
      </c>
      <c r="O70" s="9">
        <v>5</v>
      </c>
      <c r="P70" s="9">
        <v>5</v>
      </c>
      <c r="Q70" s="9">
        <v>5</v>
      </c>
      <c r="R70" s="9">
        <v>5</v>
      </c>
      <c r="S70" s="9">
        <v>5</v>
      </c>
      <c r="T70" s="10">
        <f t="shared" si="3"/>
        <v>5</v>
      </c>
      <c r="U70" s="9">
        <v>5</v>
      </c>
      <c r="V70" s="9">
        <v>5</v>
      </c>
      <c r="W70" s="9">
        <v>5</v>
      </c>
      <c r="X70" s="9">
        <v>5</v>
      </c>
      <c r="Y70" s="9">
        <v>5</v>
      </c>
      <c r="Z70" s="10">
        <f t="shared" ref="Z70:Z78" si="10">AVERAGE(U70:Y70)</f>
        <v>5</v>
      </c>
      <c r="AA70" s="11">
        <v>35</v>
      </c>
      <c r="AB70" s="11">
        <v>35</v>
      </c>
      <c r="AC70" s="11">
        <v>35</v>
      </c>
      <c r="AD70" s="11">
        <v>35</v>
      </c>
      <c r="AE70" s="11">
        <v>35</v>
      </c>
      <c r="AF70" s="21">
        <f t="shared" si="4"/>
        <v>35</v>
      </c>
      <c r="AG70" s="12">
        <f t="shared" si="5"/>
        <v>93.2</v>
      </c>
      <c r="AH70" s="40">
        <f t="shared" si="6"/>
        <v>109.2197</v>
      </c>
      <c r="AI70" s="13">
        <f t="shared" si="7"/>
        <v>79.22</v>
      </c>
      <c r="AJ70" s="14">
        <f t="shared" si="8"/>
        <v>188.43970000000002</v>
      </c>
      <c r="AK70" s="61">
        <v>63</v>
      </c>
    </row>
    <row r="71" spans="1:37" ht="15.75" thickBot="1" x14ac:dyDescent="0.3">
      <c r="A71" s="32" t="s">
        <v>108</v>
      </c>
      <c r="B71" s="32">
        <v>236.88</v>
      </c>
      <c r="C71" s="7">
        <v>14.25</v>
      </c>
      <c r="D71" s="7">
        <v>14.25</v>
      </c>
      <c r="E71" s="7">
        <v>14.25</v>
      </c>
      <c r="F71" s="7">
        <v>14.25</v>
      </c>
      <c r="G71" s="7">
        <v>14.25</v>
      </c>
      <c r="H71" s="8">
        <f t="shared" si="2"/>
        <v>14.25</v>
      </c>
      <c r="I71" s="9">
        <v>25</v>
      </c>
      <c r="J71" s="9">
        <v>25</v>
      </c>
      <c r="K71" s="9">
        <v>25</v>
      </c>
      <c r="L71" s="9">
        <v>25</v>
      </c>
      <c r="M71" s="9">
        <v>25</v>
      </c>
      <c r="N71" s="10">
        <f t="shared" si="9"/>
        <v>25</v>
      </c>
      <c r="O71" s="9">
        <v>25</v>
      </c>
      <c r="P71" s="9">
        <v>25</v>
      </c>
      <c r="Q71" s="9">
        <v>25</v>
      </c>
      <c r="R71" s="9">
        <v>25</v>
      </c>
      <c r="S71" s="9">
        <v>25</v>
      </c>
      <c r="T71" s="10">
        <f t="shared" si="3"/>
        <v>25</v>
      </c>
      <c r="U71" s="9">
        <v>20</v>
      </c>
      <c r="V71" s="9">
        <v>20</v>
      </c>
      <c r="W71" s="9">
        <v>20</v>
      </c>
      <c r="X71" s="9">
        <v>20</v>
      </c>
      <c r="Y71" s="9">
        <v>20</v>
      </c>
      <c r="Z71" s="10">
        <f t="shared" si="10"/>
        <v>20</v>
      </c>
      <c r="AA71" s="11">
        <v>50</v>
      </c>
      <c r="AB71" s="11">
        <v>50</v>
      </c>
      <c r="AC71" s="11">
        <v>50</v>
      </c>
      <c r="AD71" s="11">
        <v>50</v>
      </c>
      <c r="AE71" s="11">
        <v>50</v>
      </c>
      <c r="AF71" s="21">
        <f t="shared" si="4"/>
        <v>50</v>
      </c>
      <c r="AG71" s="12">
        <f t="shared" si="5"/>
        <v>134.25</v>
      </c>
      <c r="AH71" s="40">
        <f t="shared" si="6"/>
        <v>196.6104</v>
      </c>
      <c r="AI71" s="13">
        <f t="shared" si="7"/>
        <v>114.11250000000001</v>
      </c>
      <c r="AJ71" s="14">
        <f t="shared" si="8"/>
        <v>310.72289999999998</v>
      </c>
      <c r="AK71" s="61">
        <v>38</v>
      </c>
    </row>
    <row r="72" spans="1:37" ht="15.75" thickBot="1" x14ac:dyDescent="0.3">
      <c r="A72" s="32" t="s">
        <v>109</v>
      </c>
      <c r="B72" s="32">
        <v>111.77</v>
      </c>
      <c r="C72" s="7">
        <v>15</v>
      </c>
      <c r="D72" s="7">
        <v>15</v>
      </c>
      <c r="E72" s="7">
        <v>15</v>
      </c>
      <c r="F72" s="7">
        <v>15</v>
      </c>
      <c r="G72" s="7">
        <v>15</v>
      </c>
      <c r="H72" s="8">
        <f t="shared" ref="H72:H78" si="11">AVERAGE(C72:G72)</f>
        <v>15</v>
      </c>
      <c r="I72" s="9">
        <v>25</v>
      </c>
      <c r="J72" s="9">
        <v>25</v>
      </c>
      <c r="K72" s="9">
        <v>25</v>
      </c>
      <c r="L72" s="9">
        <v>25</v>
      </c>
      <c r="M72" s="9">
        <v>25</v>
      </c>
      <c r="N72" s="10">
        <f t="shared" si="9"/>
        <v>25</v>
      </c>
      <c r="O72" s="9">
        <v>25</v>
      </c>
      <c r="P72" s="9">
        <v>25</v>
      </c>
      <c r="Q72" s="9">
        <v>25</v>
      </c>
      <c r="R72" s="9">
        <v>25</v>
      </c>
      <c r="S72" s="9">
        <v>25</v>
      </c>
      <c r="T72" s="10">
        <f t="shared" ref="T72:T78" si="12">AVERAGE(O72:S72)</f>
        <v>25</v>
      </c>
      <c r="U72" s="9">
        <v>20</v>
      </c>
      <c r="V72" s="9">
        <v>20</v>
      </c>
      <c r="W72" s="9">
        <v>20</v>
      </c>
      <c r="X72" s="9">
        <v>20</v>
      </c>
      <c r="Y72" s="9">
        <v>20</v>
      </c>
      <c r="Z72" s="10">
        <f t="shared" si="10"/>
        <v>20</v>
      </c>
      <c r="AA72" s="11">
        <v>50</v>
      </c>
      <c r="AB72" s="11">
        <v>50</v>
      </c>
      <c r="AC72" s="11">
        <v>50</v>
      </c>
      <c r="AD72" s="11">
        <v>50</v>
      </c>
      <c r="AE72" s="11">
        <v>50</v>
      </c>
      <c r="AF72" s="21">
        <f t="shared" ref="AF72:AF78" si="13">AVERAGE(AA72:AE72)</f>
        <v>50</v>
      </c>
      <c r="AG72" s="12">
        <f t="shared" ref="AG72:AG79" si="14">SUM(H72,N72,T72,Z72,AF72)</f>
        <v>135</v>
      </c>
      <c r="AH72" s="40">
        <f t="shared" ref="AH72:AH79" si="15">B72*83%</f>
        <v>92.769099999999995</v>
      </c>
      <c r="AI72" s="13">
        <f t="shared" ref="AI72:AI79" si="16">AG72*5*17%</f>
        <v>114.75000000000001</v>
      </c>
      <c r="AJ72" s="14">
        <f t="shared" ref="AJ72:AJ79" si="17">SUM(AH72:AI72)</f>
        <v>207.51910000000001</v>
      </c>
      <c r="AK72" s="61">
        <v>61</v>
      </c>
    </row>
    <row r="73" spans="1:37" ht="15.75" thickBot="1" x14ac:dyDescent="0.3">
      <c r="A73" s="37" t="s">
        <v>110</v>
      </c>
      <c r="B73" s="32">
        <v>136.80000000000001</v>
      </c>
      <c r="C73" s="7">
        <v>44</v>
      </c>
      <c r="D73" s="7">
        <v>44</v>
      </c>
      <c r="E73" s="7">
        <v>44</v>
      </c>
      <c r="F73" s="7">
        <v>44</v>
      </c>
      <c r="G73" s="7">
        <v>44</v>
      </c>
      <c r="H73" s="8">
        <f t="shared" si="11"/>
        <v>44</v>
      </c>
      <c r="I73" s="9">
        <v>15</v>
      </c>
      <c r="J73" s="9">
        <v>15</v>
      </c>
      <c r="K73" s="9">
        <v>15</v>
      </c>
      <c r="L73" s="9">
        <v>15</v>
      </c>
      <c r="M73" s="9">
        <v>15</v>
      </c>
      <c r="N73" s="10">
        <f t="shared" si="9"/>
        <v>15</v>
      </c>
      <c r="O73" s="9">
        <v>15</v>
      </c>
      <c r="P73" s="9">
        <v>15</v>
      </c>
      <c r="Q73" s="9">
        <v>15</v>
      </c>
      <c r="R73" s="9">
        <v>15</v>
      </c>
      <c r="S73" s="9">
        <v>15</v>
      </c>
      <c r="T73" s="10">
        <f t="shared" si="12"/>
        <v>15</v>
      </c>
      <c r="U73" s="9">
        <v>10</v>
      </c>
      <c r="V73" s="9">
        <v>10</v>
      </c>
      <c r="W73" s="9">
        <v>10</v>
      </c>
      <c r="X73" s="9">
        <v>10</v>
      </c>
      <c r="Y73" s="9">
        <v>10</v>
      </c>
      <c r="Z73" s="10">
        <f t="shared" si="10"/>
        <v>10</v>
      </c>
      <c r="AA73" s="11">
        <v>50</v>
      </c>
      <c r="AB73" s="11">
        <v>50</v>
      </c>
      <c r="AC73" s="11">
        <v>50</v>
      </c>
      <c r="AD73" s="11">
        <v>50</v>
      </c>
      <c r="AE73" s="11">
        <v>50</v>
      </c>
      <c r="AF73" s="21">
        <f t="shared" si="13"/>
        <v>50</v>
      </c>
      <c r="AG73" s="12">
        <f t="shared" si="14"/>
        <v>134</v>
      </c>
      <c r="AH73" s="40">
        <f t="shared" si="15"/>
        <v>113.544</v>
      </c>
      <c r="AI73" s="13">
        <f t="shared" si="16"/>
        <v>113.9</v>
      </c>
      <c r="AJ73" s="14">
        <f t="shared" si="17"/>
        <v>227.44400000000002</v>
      </c>
      <c r="AK73" s="61">
        <v>55</v>
      </c>
    </row>
    <row r="74" spans="1:37" ht="15.75" thickBot="1" x14ac:dyDescent="0.3">
      <c r="A74" s="32" t="s">
        <v>111</v>
      </c>
      <c r="B74" s="32">
        <v>107.73</v>
      </c>
      <c r="C74" s="7">
        <v>6</v>
      </c>
      <c r="D74" s="7">
        <v>6</v>
      </c>
      <c r="E74" s="7">
        <v>6</v>
      </c>
      <c r="F74" s="7">
        <v>6</v>
      </c>
      <c r="G74" s="7">
        <v>6</v>
      </c>
      <c r="H74" s="8">
        <f t="shared" si="11"/>
        <v>6</v>
      </c>
      <c r="I74" s="9">
        <v>15</v>
      </c>
      <c r="J74" s="9">
        <v>15</v>
      </c>
      <c r="K74" s="9">
        <v>15</v>
      </c>
      <c r="L74" s="9">
        <v>15</v>
      </c>
      <c r="M74" s="9">
        <v>15</v>
      </c>
      <c r="N74" s="10">
        <f t="shared" si="9"/>
        <v>15</v>
      </c>
      <c r="O74" s="9">
        <v>15</v>
      </c>
      <c r="P74" s="9">
        <v>15</v>
      </c>
      <c r="Q74" s="9">
        <v>15</v>
      </c>
      <c r="R74" s="9">
        <v>15</v>
      </c>
      <c r="S74" s="9">
        <v>15</v>
      </c>
      <c r="T74" s="10">
        <f t="shared" si="12"/>
        <v>15</v>
      </c>
      <c r="U74" s="9">
        <v>10</v>
      </c>
      <c r="V74" s="9">
        <v>10</v>
      </c>
      <c r="W74" s="9">
        <v>10</v>
      </c>
      <c r="X74" s="9">
        <v>10</v>
      </c>
      <c r="Y74" s="9">
        <v>10</v>
      </c>
      <c r="Z74" s="10">
        <f t="shared" si="10"/>
        <v>10</v>
      </c>
      <c r="AA74" s="11">
        <v>45</v>
      </c>
      <c r="AB74" s="11">
        <v>45</v>
      </c>
      <c r="AC74" s="11">
        <v>45</v>
      </c>
      <c r="AD74" s="11">
        <v>45</v>
      </c>
      <c r="AE74" s="11">
        <v>45</v>
      </c>
      <c r="AF74" s="21">
        <f t="shared" si="13"/>
        <v>45</v>
      </c>
      <c r="AG74" s="12">
        <f t="shared" si="14"/>
        <v>91</v>
      </c>
      <c r="AH74" s="40">
        <f t="shared" si="15"/>
        <v>89.415899999999993</v>
      </c>
      <c r="AI74" s="13">
        <f t="shared" si="16"/>
        <v>77.350000000000009</v>
      </c>
      <c r="AJ74" s="14">
        <f t="shared" si="17"/>
        <v>166.76589999999999</v>
      </c>
      <c r="AK74" s="61">
        <v>66</v>
      </c>
    </row>
    <row r="75" spans="1:37" ht="15.75" thickBot="1" x14ac:dyDescent="0.3">
      <c r="A75" s="32" t="s">
        <v>112</v>
      </c>
      <c r="B75" s="32">
        <v>135.85</v>
      </c>
      <c r="C75" s="7">
        <v>38.1</v>
      </c>
      <c r="D75" s="7">
        <v>38.1</v>
      </c>
      <c r="E75" s="7">
        <v>38.1</v>
      </c>
      <c r="F75" s="7">
        <v>38.1</v>
      </c>
      <c r="G75" s="7">
        <v>38.1</v>
      </c>
      <c r="H75" s="8">
        <f t="shared" si="11"/>
        <v>38.1</v>
      </c>
      <c r="I75" s="9">
        <v>5</v>
      </c>
      <c r="J75" s="9">
        <v>5</v>
      </c>
      <c r="K75" s="9">
        <v>5</v>
      </c>
      <c r="L75" s="9">
        <v>5</v>
      </c>
      <c r="M75" s="9">
        <v>5</v>
      </c>
      <c r="N75" s="10">
        <f t="shared" si="9"/>
        <v>5</v>
      </c>
      <c r="O75" s="9">
        <v>5</v>
      </c>
      <c r="P75" s="9">
        <v>5</v>
      </c>
      <c r="Q75" s="9">
        <v>5</v>
      </c>
      <c r="R75" s="9">
        <v>5</v>
      </c>
      <c r="S75" s="9">
        <v>5</v>
      </c>
      <c r="T75" s="10">
        <f t="shared" si="12"/>
        <v>5</v>
      </c>
      <c r="U75" s="9">
        <v>5</v>
      </c>
      <c r="V75" s="9">
        <v>5</v>
      </c>
      <c r="W75" s="9">
        <v>5</v>
      </c>
      <c r="X75" s="9">
        <v>5</v>
      </c>
      <c r="Y75" s="9">
        <v>5</v>
      </c>
      <c r="Z75" s="10">
        <f t="shared" si="10"/>
        <v>5</v>
      </c>
      <c r="AA75" s="11">
        <v>20</v>
      </c>
      <c r="AB75" s="11">
        <v>20</v>
      </c>
      <c r="AC75" s="11">
        <v>20</v>
      </c>
      <c r="AD75" s="11">
        <v>20</v>
      </c>
      <c r="AE75" s="11">
        <v>20</v>
      </c>
      <c r="AF75" s="21">
        <f t="shared" si="13"/>
        <v>20</v>
      </c>
      <c r="AG75" s="12">
        <f t="shared" si="14"/>
        <v>73.099999999999994</v>
      </c>
      <c r="AH75" s="40">
        <f t="shared" si="15"/>
        <v>112.75549999999998</v>
      </c>
      <c r="AI75" s="13">
        <f t="shared" si="16"/>
        <v>62.135000000000005</v>
      </c>
      <c r="AJ75" s="14">
        <f t="shared" si="17"/>
        <v>174.89049999999997</v>
      </c>
      <c r="AK75" s="61">
        <v>65</v>
      </c>
    </row>
    <row r="76" spans="1:37" ht="15.75" thickBot="1" x14ac:dyDescent="0.3">
      <c r="A76" s="32" t="s">
        <v>113</v>
      </c>
      <c r="B76" s="32">
        <v>145.47999999999999</v>
      </c>
      <c r="C76" s="7">
        <v>13.15</v>
      </c>
      <c r="D76" s="7">
        <v>13.15</v>
      </c>
      <c r="E76" s="7">
        <v>13.15</v>
      </c>
      <c r="F76" s="7">
        <v>13.15</v>
      </c>
      <c r="G76" s="7">
        <v>13.15</v>
      </c>
      <c r="H76" s="8">
        <f t="shared" si="11"/>
        <v>13.15</v>
      </c>
      <c r="I76" s="9">
        <v>20</v>
      </c>
      <c r="J76" s="9">
        <v>20</v>
      </c>
      <c r="K76" s="9">
        <v>20</v>
      </c>
      <c r="L76" s="9">
        <v>20</v>
      </c>
      <c r="M76" s="9">
        <v>20</v>
      </c>
      <c r="N76" s="10">
        <f t="shared" si="9"/>
        <v>20</v>
      </c>
      <c r="O76" s="9">
        <v>20</v>
      </c>
      <c r="P76" s="9">
        <v>20</v>
      </c>
      <c r="Q76" s="9">
        <v>20</v>
      </c>
      <c r="R76" s="9">
        <v>20</v>
      </c>
      <c r="S76" s="9">
        <v>20</v>
      </c>
      <c r="T76" s="10">
        <f t="shared" si="12"/>
        <v>20</v>
      </c>
      <c r="U76" s="9">
        <v>15</v>
      </c>
      <c r="V76" s="9">
        <v>15</v>
      </c>
      <c r="W76" s="9">
        <v>15</v>
      </c>
      <c r="X76" s="9">
        <v>15</v>
      </c>
      <c r="Y76" s="9">
        <v>15</v>
      </c>
      <c r="Z76" s="10">
        <f t="shared" si="10"/>
        <v>15</v>
      </c>
      <c r="AA76" s="11">
        <v>50</v>
      </c>
      <c r="AB76" s="11">
        <v>50</v>
      </c>
      <c r="AC76" s="11">
        <v>50</v>
      </c>
      <c r="AD76" s="11">
        <v>50</v>
      </c>
      <c r="AE76" s="11">
        <v>50</v>
      </c>
      <c r="AF76" s="21">
        <f t="shared" si="13"/>
        <v>50</v>
      </c>
      <c r="AG76" s="12">
        <f t="shared" si="14"/>
        <v>118.15</v>
      </c>
      <c r="AH76" s="40">
        <f t="shared" si="15"/>
        <v>120.74839999999999</v>
      </c>
      <c r="AI76" s="13">
        <f t="shared" si="16"/>
        <v>100.42750000000001</v>
      </c>
      <c r="AJ76" s="14">
        <f t="shared" si="17"/>
        <v>221.17590000000001</v>
      </c>
      <c r="AK76" s="61">
        <v>58</v>
      </c>
    </row>
    <row r="77" spans="1:37" ht="15.75" thickBot="1" x14ac:dyDescent="0.3">
      <c r="A77" s="32" t="s">
        <v>61</v>
      </c>
      <c r="B77" s="32">
        <v>260.73</v>
      </c>
      <c r="C77" s="7">
        <v>50</v>
      </c>
      <c r="D77" s="7">
        <v>50</v>
      </c>
      <c r="E77" s="7">
        <v>50</v>
      </c>
      <c r="F77" s="7">
        <v>50</v>
      </c>
      <c r="G77" s="7">
        <v>50</v>
      </c>
      <c r="H77" s="8">
        <f t="shared" si="11"/>
        <v>50</v>
      </c>
      <c r="I77" s="9">
        <v>25</v>
      </c>
      <c r="J77" s="9">
        <v>25</v>
      </c>
      <c r="K77" s="9">
        <v>25</v>
      </c>
      <c r="L77" s="9">
        <v>25</v>
      </c>
      <c r="M77" s="9">
        <v>25</v>
      </c>
      <c r="N77" s="10">
        <f t="shared" si="9"/>
        <v>25</v>
      </c>
      <c r="O77" s="9">
        <v>25</v>
      </c>
      <c r="P77" s="9">
        <v>25</v>
      </c>
      <c r="Q77" s="9">
        <v>25</v>
      </c>
      <c r="R77" s="9">
        <v>25</v>
      </c>
      <c r="S77" s="9">
        <v>25</v>
      </c>
      <c r="T77" s="10">
        <f t="shared" si="12"/>
        <v>25</v>
      </c>
      <c r="U77" s="9">
        <v>20</v>
      </c>
      <c r="V77" s="9">
        <v>20</v>
      </c>
      <c r="W77" s="9">
        <v>20</v>
      </c>
      <c r="X77" s="9">
        <v>20</v>
      </c>
      <c r="Y77" s="9">
        <v>20</v>
      </c>
      <c r="Z77" s="10">
        <f t="shared" si="10"/>
        <v>20</v>
      </c>
      <c r="AA77" s="11">
        <v>50</v>
      </c>
      <c r="AB77" s="11">
        <v>50</v>
      </c>
      <c r="AC77" s="11">
        <v>50</v>
      </c>
      <c r="AD77" s="11">
        <v>50</v>
      </c>
      <c r="AE77" s="11">
        <v>50</v>
      </c>
      <c r="AF77" s="21">
        <f t="shared" si="13"/>
        <v>50</v>
      </c>
      <c r="AG77" s="12">
        <f t="shared" si="14"/>
        <v>170</v>
      </c>
      <c r="AH77" s="40">
        <f t="shared" si="15"/>
        <v>216.4059</v>
      </c>
      <c r="AI77" s="13">
        <f t="shared" si="16"/>
        <v>144.5</v>
      </c>
      <c r="AJ77" s="14">
        <f t="shared" si="17"/>
        <v>360.90589999999997</v>
      </c>
      <c r="AK77" s="61">
        <v>28</v>
      </c>
    </row>
    <row r="78" spans="1:37" ht="15.75" thickBot="1" x14ac:dyDescent="0.3">
      <c r="A78" s="32" t="s">
        <v>114</v>
      </c>
      <c r="B78" s="32">
        <v>118.32</v>
      </c>
      <c r="C78" s="7">
        <v>20</v>
      </c>
      <c r="D78" s="7">
        <v>20</v>
      </c>
      <c r="E78" s="7">
        <v>20</v>
      </c>
      <c r="F78" s="7">
        <v>20</v>
      </c>
      <c r="G78" s="7">
        <v>20</v>
      </c>
      <c r="H78" s="8">
        <f t="shared" si="11"/>
        <v>20</v>
      </c>
      <c r="I78" s="9">
        <v>5</v>
      </c>
      <c r="J78" s="9">
        <v>5</v>
      </c>
      <c r="K78" s="9">
        <v>5</v>
      </c>
      <c r="L78" s="9">
        <v>5</v>
      </c>
      <c r="M78" s="9">
        <v>5</v>
      </c>
      <c r="N78" s="10">
        <f t="shared" si="9"/>
        <v>5</v>
      </c>
      <c r="O78" s="9">
        <v>5</v>
      </c>
      <c r="P78" s="9">
        <v>5</v>
      </c>
      <c r="Q78" s="9">
        <v>5</v>
      </c>
      <c r="R78" s="9">
        <v>5</v>
      </c>
      <c r="S78" s="9">
        <v>5</v>
      </c>
      <c r="T78" s="10">
        <f t="shared" si="12"/>
        <v>5</v>
      </c>
      <c r="U78" s="9">
        <v>5</v>
      </c>
      <c r="V78" s="9">
        <v>5</v>
      </c>
      <c r="W78" s="9">
        <v>5</v>
      </c>
      <c r="X78" s="9">
        <v>5</v>
      </c>
      <c r="Y78" s="9">
        <v>5</v>
      </c>
      <c r="Z78" s="10">
        <f t="shared" si="10"/>
        <v>5</v>
      </c>
      <c r="AA78" s="11">
        <v>25</v>
      </c>
      <c r="AB78" s="11">
        <v>25</v>
      </c>
      <c r="AC78" s="11">
        <v>25</v>
      </c>
      <c r="AD78" s="11">
        <v>25</v>
      </c>
      <c r="AE78" s="11">
        <v>25</v>
      </c>
      <c r="AF78" s="21">
        <f t="shared" si="13"/>
        <v>25</v>
      </c>
      <c r="AG78" s="12">
        <f t="shared" si="14"/>
        <v>60</v>
      </c>
      <c r="AH78" s="40">
        <f t="shared" si="15"/>
        <v>98.20559999999999</v>
      </c>
      <c r="AI78" s="13">
        <f t="shared" si="16"/>
        <v>51.000000000000007</v>
      </c>
      <c r="AJ78" s="14">
        <f t="shared" si="17"/>
        <v>149.2056</v>
      </c>
      <c r="AK78" s="61">
        <v>68</v>
      </c>
    </row>
    <row r="79" spans="1:37" ht="15.75" thickBot="1" x14ac:dyDescent="0.3">
      <c r="A79" s="37" t="s">
        <v>115</v>
      </c>
      <c r="B79" s="32">
        <v>244.22</v>
      </c>
      <c r="C79" s="72" t="s">
        <v>172</v>
      </c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4"/>
      <c r="AG79" s="12">
        <f t="shared" si="14"/>
        <v>0</v>
      </c>
      <c r="AH79" s="40">
        <f t="shared" si="15"/>
        <v>202.70259999999999</v>
      </c>
      <c r="AI79" s="13">
        <f t="shared" si="16"/>
        <v>0</v>
      </c>
      <c r="AJ79" s="14">
        <f t="shared" si="17"/>
        <v>202.70259999999999</v>
      </c>
      <c r="AK79" s="61"/>
    </row>
    <row r="80" spans="1:37" x14ac:dyDescent="0.25">
      <c r="AK80" s="38"/>
    </row>
    <row r="81" spans="37:37" x14ac:dyDescent="0.25">
      <c r="AK81" s="38"/>
    </row>
  </sheetData>
  <sheetProtection algorithmName="SHA-512" hashValue="7mBO2KE4xUogTIwTk7IL1l8S6WrCzoi1SmO549Q3kmlmx7DdgB86B/YPk/BeDMsGInyEbV1WeaDCdTW6IFKMeQ==" saltValue="ZzblN0BEA4QMAseWusbgdA==" spinCount="100000" sheet="1" objects="1" scenarios="1"/>
  <mergeCells count="21">
    <mergeCell ref="C79:AF79"/>
    <mergeCell ref="C12:AF12"/>
    <mergeCell ref="C13:AF13"/>
    <mergeCell ref="C18:AF18"/>
    <mergeCell ref="C35:AF35"/>
    <mergeCell ref="C63:AF63"/>
    <mergeCell ref="C60:AF60"/>
    <mergeCell ref="AK2:AK4"/>
    <mergeCell ref="I3:N3"/>
    <mergeCell ref="O3:T3"/>
    <mergeCell ref="U3:Z3"/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133"/>
  <sheetViews>
    <sheetView workbookViewId="0">
      <selection activeCell="A5" sqref="A1:A1048576"/>
    </sheetView>
  </sheetViews>
  <sheetFormatPr defaultRowHeight="15" x14ac:dyDescent="0.25"/>
  <cols>
    <col min="3" max="3" width="8" customWidth="1"/>
    <col min="4" max="4" width="5.85546875" customWidth="1"/>
    <col min="5" max="5" width="8" customWidth="1"/>
    <col min="6" max="6" width="7.85546875" customWidth="1"/>
    <col min="7" max="7" width="9.42578125" customWidth="1"/>
    <col min="9" max="9" width="3.7109375" customWidth="1"/>
    <col min="10" max="10" width="4.85546875" customWidth="1"/>
    <col min="11" max="11" width="4.140625" customWidth="1"/>
    <col min="12" max="12" width="3.28515625" customWidth="1"/>
    <col min="13" max="13" width="4.7109375" customWidth="1"/>
    <col min="15" max="15" width="3.5703125" customWidth="1"/>
    <col min="16" max="16" width="4.28515625" customWidth="1"/>
    <col min="17" max="17" width="3.7109375" customWidth="1"/>
    <col min="18" max="18" width="5.140625" customWidth="1"/>
    <col min="19" max="19" width="4.5703125" customWidth="1"/>
    <col min="21" max="21" width="5.28515625" customWidth="1"/>
    <col min="22" max="22" width="4.7109375" customWidth="1"/>
    <col min="23" max="24" width="5.28515625" customWidth="1"/>
    <col min="25" max="25" width="4.7109375" customWidth="1"/>
    <col min="26" max="26" width="6.7109375" customWidth="1"/>
    <col min="27" max="27" width="4.28515625" customWidth="1"/>
    <col min="28" max="28" width="3.7109375" customWidth="1"/>
    <col min="29" max="31" width="4.28515625" customWidth="1"/>
    <col min="32" max="32" width="6.28515625" customWidth="1"/>
    <col min="34" max="34" width="8.85546875" style="41"/>
  </cols>
  <sheetData>
    <row r="1" spans="1:37" ht="33.6" customHeight="1" thickBot="1" x14ac:dyDescent="0.3">
      <c r="A1" s="75" t="s">
        <v>179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3"/>
    </row>
    <row r="2" spans="1:37" ht="15.75" thickBot="1" x14ac:dyDescent="0.3">
      <c r="A2" s="78" t="s">
        <v>3</v>
      </c>
      <c r="B2" s="78" t="s">
        <v>21</v>
      </c>
      <c r="C2" s="80" t="s">
        <v>5</v>
      </c>
      <c r="D2" s="81"/>
      <c r="E2" s="81"/>
      <c r="F2" s="81"/>
      <c r="G2" s="81"/>
      <c r="H2" s="82"/>
      <c r="I2" s="86" t="s">
        <v>15</v>
      </c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8"/>
      <c r="AA2" s="95" t="s">
        <v>22</v>
      </c>
      <c r="AB2" s="96"/>
      <c r="AC2" s="96"/>
      <c r="AD2" s="96"/>
      <c r="AE2" s="96"/>
      <c r="AF2" s="97"/>
      <c r="AG2" s="101" t="s">
        <v>23</v>
      </c>
      <c r="AH2" s="114" t="s">
        <v>24</v>
      </c>
      <c r="AI2" s="78" t="s">
        <v>25</v>
      </c>
      <c r="AJ2" s="103" t="s">
        <v>2</v>
      </c>
      <c r="AK2" s="105" t="s">
        <v>7</v>
      </c>
    </row>
    <row r="3" spans="1:37" ht="15.75" thickBot="1" x14ac:dyDescent="0.3">
      <c r="A3" s="78"/>
      <c r="B3" s="78"/>
      <c r="C3" s="83"/>
      <c r="D3" s="84"/>
      <c r="E3" s="84"/>
      <c r="F3" s="84"/>
      <c r="G3" s="84"/>
      <c r="H3" s="85"/>
      <c r="I3" s="66" t="s">
        <v>19</v>
      </c>
      <c r="J3" s="67"/>
      <c r="K3" s="67"/>
      <c r="L3" s="67"/>
      <c r="M3" s="67"/>
      <c r="N3" s="68"/>
      <c r="O3" s="66" t="s">
        <v>6</v>
      </c>
      <c r="P3" s="67"/>
      <c r="Q3" s="67"/>
      <c r="R3" s="67"/>
      <c r="S3" s="67"/>
      <c r="T3" s="68"/>
      <c r="U3" s="66" t="s">
        <v>0</v>
      </c>
      <c r="V3" s="67"/>
      <c r="W3" s="67"/>
      <c r="X3" s="67"/>
      <c r="Y3" s="67"/>
      <c r="Z3" s="68"/>
      <c r="AA3" s="98"/>
      <c r="AB3" s="99"/>
      <c r="AC3" s="99"/>
      <c r="AD3" s="99"/>
      <c r="AE3" s="99"/>
      <c r="AF3" s="100"/>
      <c r="AG3" s="101"/>
      <c r="AH3" s="114"/>
      <c r="AI3" s="78"/>
      <c r="AJ3" s="103"/>
      <c r="AK3" s="103"/>
    </row>
    <row r="4" spans="1:37" ht="139.5" customHeight="1" thickBot="1" x14ac:dyDescent="0.3">
      <c r="A4" s="79"/>
      <c r="B4" s="79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102"/>
      <c r="AH4" s="115"/>
      <c r="AI4" s="79"/>
      <c r="AJ4" s="104"/>
      <c r="AK4" s="104"/>
    </row>
    <row r="5" spans="1:37" ht="15.75" thickBot="1" x14ac:dyDescent="0.3">
      <c r="A5" s="42" t="s">
        <v>26</v>
      </c>
      <c r="B5" s="32">
        <v>699.28</v>
      </c>
      <c r="C5" s="72" t="s">
        <v>172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4"/>
      <c r="AG5" s="12">
        <f t="shared" ref="AG5:AG68" si="0">SUM(H5,N5,T5,Z5,AF5)</f>
        <v>0</v>
      </c>
      <c r="AH5" s="39">
        <f t="shared" ref="AH5:AH68" si="1">B5*83%</f>
        <v>580.40239999999994</v>
      </c>
      <c r="AI5" s="33">
        <f t="shared" ref="AI5:AI68" si="2">AG5*5*17%</f>
        <v>0</v>
      </c>
      <c r="AJ5" s="14">
        <f t="shared" ref="AJ5:AJ68" si="3">SUM(AH5:AI5)</f>
        <v>580.40239999999994</v>
      </c>
      <c r="AK5" s="34"/>
    </row>
    <row r="6" spans="1:37" ht="15.75" thickBot="1" x14ac:dyDescent="0.3">
      <c r="A6" s="32" t="s">
        <v>64</v>
      </c>
      <c r="B6" s="32">
        <v>667.15</v>
      </c>
      <c r="C6" s="7">
        <v>50</v>
      </c>
      <c r="D6" s="7">
        <v>50</v>
      </c>
      <c r="E6" s="7">
        <v>50</v>
      </c>
      <c r="F6" s="7">
        <v>50</v>
      </c>
      <c r="G6" s="7">
        <v>50</v>
      </c>
      <c r="H6" s="8">
        <f>AVERAGE(C6:G6)</f>
        <v>50</v>
      </c>
      <c r="I6" s="9">
        <v>35</v>
      </c>
      <c r="J6" s="9">
        <v>35</v>
      </c>
      <c r="K6" s="9">
        <v>35</v>
      </c>
      <c r="L6" s="9">
        <v>35</v>
      </c>
      <c r="M6" s="9">
        <v>35</v>
      </c>
      <c r="N6" s="10">
        <f t="shared" ref="N6:N68" si="4">AVERAGE(I6:M6)</f>
        <v>35</v>
      </c>
      <c r="O6" s="9">
        <v>35</v>
      </c>
      <c r="P6" s="9">
        <v>35</v>
      </c>
      <c r="Q6" s="9">
        <v>35</v>
      </c>
      <c r="R6" s="9">
        <v>35</v>
      </c>
      <c r="S6" s="9">
        <v>35</v>
      </c>
      <c r="T6" s="10">
        <f>AVERAGE(O6:S6)</f>
        <v>35</v>
      </c>
      <c r="U6" s="9">
        <v>30</v>
      </c>
      <c r="V6" s="9">
        <v>30</v>
      </c>
      <c r="W6" s="9">
        <v>30</v>
      </c>
      <c r="X6" s="9">
        <v>30</v>
      </c>
      <c r="Y6" s="9">
        <v>30</v>
      </c>
      <c r="Z6" s="10">
        <f t="shared" ref="Z6:Z68" si="5">AVERAGE(U6:Y6)</f>
        <v>30</v>
      </c>
      <c r="AA6" s="11">
        <v>50</v>
      </c>
      <c r="AB6" s="11">
        <v>50</v>
      </c>
      <c r="AC6" s="11">
        <v>50</v>
      </c>
      <c r="AD6" s="11">
        <v>50</v>
      </c>
      <c r="AE6" s="11">
        <v>50</v>
      </c>
      <c r="AF6" s="21">
        <f>AVERAGE(AA6:AE6)</f>
        <v>50</v>
      </c>
      <c r="AG6" s="12">
        <f t="shared" si="0"/>
        <v>200</v>
      </c>
      <c r="AH6" s="40">
        <f t="shared" si="1"/>
        <v>553.73449999999991</v>
      </c>
      <c r="AI6" s="13">
        <f t="shared" si="2"/>
        <v>170</v>
      </c>
      <c r="AJ6" s="14">
        <f t="shared" si="3"/>
        <v>723.73449999999991</v>
      </c>
      <c r="AK6" s="36">
        <v>1</v>
      </c>
    </row>
    <row r="7" spans="1:37" ht="15.75" thickBot="1" x14ac:dyDescent="0.3">
      <c r="A7" s="32" t="s">
        <v>27</v>
      </c>
      <c r="B7" s="32">
        <v>593.54999999999995</v>
      </c>
      <c r="C7" s="7">
        <v>50</v>
      </c>
      <c r="D7" s="7">
        <v>50</v>
      </c>
      <c r="E7" s="7">
        <v>50</v>
      </c>
      <c r="F7" s="7">
        <v>50</v>
      </c>
      <c r="G7" s="7">
        <v>50</v>
      </c>
      <c r="H7" s="8">
        <f>AVERAGE(C7:G7)</f>
        <v>50</v>
      </c>
      <c r="I7" s="9">
        <v>35</v>
      </c>
      <c r="J7" s="9">
        <v>35</v>
      </c>
      <c r="K7" s="9">
        <v>35</v>
      </c>
      <c r="L7" s="9">
        <v>35</v>
      </c>
      <c r="M7" s="9">
        <v>35</v>
      </c>
      <c r="N7" s="10">
        <f t="shared" si="4"/>
        <v>35</v>
      </c>
      <c r="O7" s="9">
        <v>35</v>
      </c>
      <c r="P7" s="9">
        <v>35</v>
      </c>
      <c r="Q7" s="9">
        <v>35</v>
      </c>
      <c r="R7" s="9">
        <v>35</v>
      </c>
      <c r="S7" s="9">
        <v>35</v>
      </c>
      <c r="T7" s="10">
        <f>AVERAGE(O7:S7)</f>
        <v>35</v>
      </c>
      <c r="U7" s="9">
        <v>30</v>
      </c>
      <c r="V7" s="9">
        <v>30</v>
      </c>
      <c r="W7" s="9">
        <v>30</v>
      </c>
      <c r="X7" s="9">
        <v>30</v>
      </c>
      <c r="Y7" s="9">
        <v>30</v>
      </c>
      <c r="Z7" s="10">
        <f t="shared" si="5"/>
        <v>30</v>
      </c>
      <c r="AA7" s="11">
        <v>50</v>
      </c>
      <c r="AB7" s="11">
        <v>50</v>
      </c>
      <c r="AC7" s="11">
        <v>50</v>
      </c>
      <c r="AD7" s="11">
        <v>50</v>
      </c>
      <c r="AE7" s="11">
        <v>50</v>
      </c>
      <c r="AF7" s="21">
        <f>AVERAGE(AA7:AE7)</f>
        <v>50</v>
      </c>
      <c r="AG7" s="12">
        <f t="shared" si="0"/>
        <v>200</v>
      </c>
      <c r="AH7" s="40">
        <f t="shared" si="1"/>
        <v>492.64649999999995</v>
      </c>
      <c r="AI7" s="13">
        <f t="shared" si="2"/>
        <v>170</v>
      </c>
      <c r="AJ7" s="14">
        <f t="shared" si="3"/>
        <v>662.64649999999995</v>
      </c>
      <c r="AK7" s="34">
        <v>2</v>
      </c>
    </row>
    <row r="8" spans="1:37" ht="15.75" thickBot="1" x14ac:dyDescent="0.3">
      <c r="A8" s="32" t="s">
        <v>29</v>
      </c>
      <c r="B8" s="32">
        <v>560.1</v>
      </c>
      <c r="C8" s="7">
        <v>50</v>
      </c>
      <c r="D8" s="7">
        <v>50</v>
      </c>
      <c r="E8" s="7">
        <v>50</v>
      </c>
      <c r="F8" s="7">
        <v>50</v>
      </c>
      <c r="G8" s="7">
        <v>50</v>
      </c>
      <c r="H8" s="8">
        <f t="shared" ref="H8:H71" si="6">AVERAGE(C8:G8)</f>
        <v>50</v>
      </c>
      <c r="I8" s="9">
        <v>35</v>
      </c>
      <c r="J8" s="9">
        <v>35</v>
      </c>
      <c r="K8" s="9">
        <v>35</v>
      </c>
      <c r="L8" s="9">
        <v>35</v>
      </c>
      <c r="M8" s="9">
        <v>35</v>
      </c>
      <c r="N8" s="10">
        <f t="shared" si="4"/>
        <v>35</v>
      </c>
      <c r="O8" s="9">
        <v>35</v>
      </c>
      <c r="P8" s="9">
        <v>35</v>
      </c>
      <c r="Q8" s="9">
        <v>35</v>
      </c>
      <c r="R8" s="9">
        <v>35</v>
      </c>
      <c r="S8" s="9">
        <v>35</v>
      </c>
      <c r="T8" s="10">
        <f t="shared" ref="T8:T71" si="7">AVERAGE(O8:S8)</f>
        <v>35</v>
      </c>
      <c r="U8" s="9">
        <v>30</v>
      </c>
      <c r="V8" s="9">
        <v>30</v>
      </c>
      <c r="W8" s="9">
        <v>30</v>
      </c>
      <c r="X8" s="9">
        <v>30</v>
      </c>
      <c r="Y8" s="9">
        <v>30</v>
      </c>
      <c r="Z8" s="10">
        <f t="shared" si="5"/>
        <v>30</v>
      </c>
      <c r="AA8" s="11">
        <v>50</v>
      </c>
      <c r="AB8" s="11">
        <v>50</v>
      </c>
      <c r="AC8" s="11">
        <v>50</v>
      </c>
      <c r="AD8" s="11">
        <v>50</v>
      </c>
      <c r="AE8" s="11">
        <v>50</v>
      </c>
      <c r="AF8" s="21">
        <f t="shared" ref="AF8:AF71" si="8">AVERAGE(AA8:AE8)</f>
        <v>50</v>
      </c>
      <c r="AG8" s="12">
        <f t="shared" si="0"/>
        <v>200</v>
      </c>
      <c r="AH8" s="40">
        <f t="shared" si="1"/>
        <v>464.88299999999998</v>
      </c>
      <c r="AI8" s="13">
        <f t="shared" si="2"/>
        <v>170</v>
      </c>
      <c r="AJ8" s="14">
        <f t="shared" si="3"/>
        <v>634.88300000000004</v>
      </c>
      <c r="AK8" s="34">
        <v>3</v>
      </c>
    </row>
    <row r="9" spans="1:37" ht="15.75" thickBot="1" x14ac:dyDescent="0.3">
      <c r="A9" s="32" t="s">
        <v>34</v>
      </c>
      <c r="B9" s="32">
        <v>398.89</v>
      </c>
      <c r="C9" s="7">
        <v>50</v>
      </c>
      <c r="D9" s="7">
        <v>50</v>
      </c>
      <c r="E9" s="7">
        <v>50</v>
      </c>
      <c r="F9" s="7">
        <v>50</v>
      </c>
      <c r="G9" s="7">
        <v>50</v>
      </c>
      <c r="H9" s="8">
        <f t="shared" si="6"/>
        <v>50</v>
      </c>
      <c r="I9" s="9">
        <v>35</v>
      </c>
      <c r="J9" s="9">
        <v>35</v>
      </c>
      <c r="K9" s="9">
        <v>35</v>
      </c>
      <c r="L9" s="9">
        <v>35</v>
      </c>
      <c r="M9" s="9">
        <v>35</v>
      </c>
      <c r="N9" s="10">
        <f t="shared" si="4"/>
        <v>35</v>
      </c>
      <c r="O9" s="9">
        <v>35</v>
      </c>
      <c r="P9" s="9">
        <v>35</v>
      </c>
      <c r="Q9" s="9">
        <v>35</v>
      </c>
      <c r="R9" s="9">
        <v>35</v>
      </c>
      <c r="S9" s="9">
        <v>35</v>
      </c>
      <c r="T9" s="10">
        <f t="shared" si="7"/>
        <v>35</v>
      </c>
      <c r="U9" s="9">
        <v>30</v>
      </c>
      <c r="V9" s="9">
        <v>30</v>
      </c>
      <c r="W9" s="9">
        <v>30</v>
      </c>
      <c r="X9" s="9">
        <v>30</v>
      </c>
      <c r="Y9" s="9">
        <v>30</v>
      </c>
      <c r="Z9" s="10">
        <f t="shared" si="5"/>
        <v>30</v>
      </c>
      <c r="AA9" s="11">
        <v>50</v>
      </c>
      <c r="AB9" s="11">
        <v>50</v>
      </c>
      <c r="AC9" s="11">
        <v>50</v>
      </c>
      <c r="AD9" s="11">
        <v>50</v>
      </c>
      <c r="AE9" s="11">
        <v>50</v>
      </c>
      <c r="AF9" s="21">
        <f t="shared" si="8"/>
        <v>50</v>
      </c>
      <c r="AG9" s="12">
        <f t="shared" si="0"/>
        <v>200</v>
      </c>
      <c r="AH9" s="40">
        <f t="shared" si="1"/>
        <v>331.07869999999997</v>
      </c>
      <c r="AI9" s="13">
        <f t="shared" si="2"/>
        <v>170</v>
      </c>
      <c r="AJ9" s="14">
        <f t="shared" si="3"/>
        <v>501.07869999999997</v>
      </c>
      <c r="AK9" s="34">
        <v>7</v>
      </c>
    </row>
    <row r="10" spans="1:37" ht="15.75" thickBot="1" x14ac:dyDescent="0.3">
      <c r="A10" s="32" t="s">
        <v>42</v>
      </c>
      <c r="B10" s="32">
        <v>345.61</v>
      </c>
      <c r="C10" s="7">
        <v>42</v>
      </c>
      <c r="D10" s="7">
        <v>42</v>
      </c>
      <c r="E10" s="7">
        <v>42</v>
      </c>
      <c r="F10" s="7">
        <v>42</v>
      </c>
      <c r="G10" s="7">
        <v>42</v>
      </c>
      <c r="H10" s="8">
        <f t="shared" si="6"/>
        <v>42</v>
      </c>
      <c r="I10" s="9">
        <v>35</v>
      </c>
      <c r="J10" s="9">
        <v>35</v>
      </c>
      <c r="K10" s="9">
        <v>35</v>
      </c>
      <c r="L10" s="9">
        <v>35</v>
      </c>
      <c r="M10" s="9">
        <v>35</v>
      </c>
      <c r="N10" s="10">
        <f t="shared" si="4"/>
        <v>35</v>
      </c>
      <c r="O10" s="9">
        <v>35</v>
      </c>
      <c r="P10" s="9">
        <v>35</v>
      </c>
      <c r="Q10" s="9">
        <v>35</v>
      </c>
      <c r="R10" s="9">
        <v>35</v>
      </c>
      <c r="S10" s="9">
        <v>35</v>
      </c>
      <c r="T10" s="10">
        <f t="shared" si="7"/>
        <v>35</v>
      </c>
      <c r="U10" s="9">
        <v>30</v>
      </c>
      <c r="V10" s="9">
        <v>30</v>
      </c>
      <c r="W10" s="9">
        <v>30</v>
      </c>
      <c r="X10" s="9">
        <v>30</v>
      </c>
      <c r="Y10" s="9">
        <v>30</v>
      </c>
      <c r="Z10" s="10">
        <f t="shared" si="5"/>
        <v>30</v>
      </c>
      <c r="AA10" s="11">
        <v>50</v>
      </c>
      <c r="AB10" s="11">
        <v>50</v>
      </c>
      <c r="AC10" s="11">
        <v>50</v>
      </c>
      <c r="AD10" s="11">
        <v>50</v>
      </c>
      <c r="AE10" s="11">
        <v>50</v>
      </c>
      <c r="AF10" s="21">
        <f t="shared" si="8"/>
        <v>50</v>
      </c>
      <c r="AG10" s="12">
        <f t="shared" si="0"/>
        <v>192</v>
      </c>
      <c r="AH10" s="40">
        <f t="shared" si="1"/>
        <v>286.85629999999998</v>
      </c>
      <c r="AI10" s="13">
        <f t="shared" si="2"/>
        <v>163.20000000000002</v>
      </c>
      <c r="AJ10" s="14">
        <f t="shared" si="3"/>
        <v>450.05629999999996</v>
      </c>
      <c r="AK10" s="34">
        <v>12</v>
      </c>
    </row>
    <row r="11" spans="1:37" ht="15.75" thickBot="1" x14ac:dyDescent="0.3">
      <c r="A11" s="32" t="s">
        <v>49</v>
      </c>
      <c r="B11" s="32">
        <v>318.97000000000003</v>
      </c>
      <c r="C11" s="7">
        <v>43</v>
      </c>
      <c r="D11" s="7">
        <v>43</v>
      </c>
      <c r="E11" s="7">
        <v>43</v>
      </c>
      <c r="F11" s="7">
        <v>43</v>
      </c>
      <c r="G11" s="7">
        <v>43</v>
      </c>
      <c r="H11" s="8">
        <f t="shared" si="6"/>
        <v>43</v>
      </c>
      <c r="I11" s="9">
        <v>30</v>
      </c>
      <c r="J11" s="9">
        <v>30</v>
      </c>
      <c r="K11" s="9">
        <v>30</v>
      </c>
      <c r="L11" s="9">
        <v>30</v>
      </c>
      <c r="M11" s="9">
        <v>30</v>
      </c>
      <c r="N11" s="10">
        <f t="shared" si="4"/>
        <v>30</v>
      </c>
      <c r="O11" s="9">
        <v>30</v>
      </c>
      <c r="P11" s="9">
        <v>30</v>
      </c>
      <c r="Q11" s="9">
        <v>30</v>
      </c>
      <c r="R11" s="9">
        <v>30</v>
      </c>
      <c r="S11" s="9">
        <v>30</v>
      </c>
      <c r="T11" s="10">
        <f t="shared" si="7"/>
        <v>30</v>
      </c>
      <c r="U11" s="9">
        <v>25</v>
      </c>
      <c r="V11" s="9">
        <v>25</v>
      </c>
      <c r="W11" s="9">
        <v>25</v>
      </c>
      <c r="X11" s="9">
        <v>25</v>
      </c>
      <c r="Y11" s="9">
        <v>25</v>
      </c>
      <c r="Z11" s="10">
        <f t="shared" si="5"/>
        <v>25</v>
      </c>
      <c r="AA11" s="11">
        <v>40</v>
      </c>
      <c r="AB11" s="11">
        <v>40</v>
      </c>
      <c r="AC11" s="11">
        <v>40</v>
      </c>
      <c r="AD11" s="11">
        <v>40</v>
      </c>
      <c r="AE11" s="11">
        <v>40</v>
      </c>
      <c r="AF11" s="21">
        <f t="shared" si="8"/>
        <v>40</v>
      </c>
      <c r="AG11" s="12">
        <f t="shared" si="0"/>
        <v>168</v>
      </c>
      <c r="AH11" s="40">
        <f t="shared" si="1"/>
        <v>264.74510000000004</v>
      </c>
      <c r="AI11" s="13">
        <f t="shared" si="2"/>
        <v>142.80000000000001</v>
      </c>
      <c r="AJ11" s="14">
        <f t="shared" si="3"/>
        <v>407.54510000000005</v>
      </c>
      <c r="AK11" s="34">
        <v>22</v>
      </c>
    </row>
    <row r="12" spans="1:37" ht="15.75" thickBot="1" x14ac:dyDescent="0.3">
      <c r="A12" s="32" t="s">
        <v>31</v>
      </c>
      <c r="B12" s="32">
        <v>461.3</v>
      </c>
      <c r="C12" s="7">
        <v>42</v>
      </c>
      <c r="D12" s="7">
        <v>42</v>
      </c>
      <c r="E12" s="7">
        <v>42</v>
      </c>
      <c r="F12" s="7">
        <v>42</v>
      </c>
      <c r="G12" s="7">
        <v>42</v>
      </c>
      <c r="H12" s="8">
        <f t="shared" si="6"/>
        <v>42</v>
      </c>
      <c r="I12" s="9">
        <v>35</v>
      </c>
      <c r="J12" s="9">
        <v>35</v>
      </c>
      <c r="K12" s="9">
        <v>35</v>
      </c>
      <c r="L12" s="9">
        <v>35</v>
      </c>
      <c r="M12" s="9">
        <v>35</v>
      </c>
      <c r="N12" s="10">
        <f t="shared" si="4"/>
        <v>35</v>
      </c>
      <c r="O12" s="9">
        <v>35</v>
      </c>
      <c r="P12" s="9">
        <v>35</v>
      </c>
      <c r="Q12" s="9">
        <v>35</v>
      </c>
      <c r="R12" s="9">
        <v>35</v>
      </c>
      <c r="S12" s="9">
        <v>35</v>
      </c>
      <c r="T12" s="10">
        <f t="shared" si="7"/>
        <v>35</v>
      </c>
      <c r="U12" s="9">
        <v>30</v>
      </c>
      <c r="V12" s="9">
        <v>30</v>
      </c>
      <c r="W12" s="9">
        <v>30</v>
      </c>
      <c r="X12" s="9">
        <v>30</v>
      </c>
      <c r="Y12" s="9">
        <v>30</v>
      </c>
      <c r="Z12" s="10">
        <f t="shared" si="5"/>
        <v>30</v>
      </c>
      <c r="AA12" s="11">
        <v>50</v>
      </c>
      <c r="AB12" s="11">
        <v>50</v>
      </c>
      <c r="AC12" s="11">
        <v>50</v>
      </c>
      <c r="AD12" s="11">
        <v>50</v>
      </c>
      <c r="AE12" s="11">
        <v>50</v>
      </c>
      <c r="AF12" s="21">
        <f t="shared" si="8"/>
        <v>50</v>
      </c>
      <c r="AG12" s="12">
        <f t="shared" si="0"/>
        <v>192</v>
      </c>
      <c r="AH12" s="40">
        <f t="shared" si="1"/>
        <v>382.87900000000002</v>
      </c>
      <c r="AI12" s="13">
        <f t="shared" si="2"/>
        <v>163.20000000000002</v>
      </c>
      <c r="AJ12" s="14">
        <f t="shared" si="3"/>
        <v>546.07900000000006</v>
      </c>
      <c r="AK12" s="34">
        <v>5</v>
      </c>
    </row>
    <row r="13" spans="1:37" ht="15.75" thickBot="1" x14ac:dyDescent="0.3">
      <c r="A13" s="32" t="s">
        <v>30</v>
      </c>
      <c r="B13" s="32">
        <v>538.41999999999996</v>
      </c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8">
        <f t="shared" si="6"/>
        <v>50</v>
      </c>
      <c r="I13" s="9">
        <v>25</v>
      </c>
      <c r="J13" s="9">
        <v>25</v>
      </c>
      <c r="K13" s="9">
        <v>25</v>
      </c>
      <c r="L13" s="9">
        <v>25</v>
      </c>
      <c r="M13" s="9">
        <v>25</v>
      </c>
      <c r="N13" s="10">
        <f t="shared" si="4"/>
        <v>25</v>
      </c>
      <c r="O13" s="9">
        <v>25</v>
      </c>
      <c r="P13" s="9">
        <v>25</v>
      </c>
      <c r="Q13" s="9">
        <v>25</v>
      </c>
      <c r="R13" s="9">
        <v>25</v>
      </c>
      <c r="S13" s="9">
        <v>25</v>
      </c>
      <c r="T13" s="10">
        <f t="shared" si="7"/>
        <v>25</v>
      </c>
      <c r="U13" s="9">
        <v>20</v>
      </c>
      <c r="V13" s="9">
        <v>20</v>
      </c>
      <c r="W13" s="9">
        <v>20</v>
      </c>
      <c r="X13" s="9">
        <v>20</v>
      </c>
      <c r="Y13" s="9">
        <v>20</v>
      </c>
      <c r="Z13" s="10">
        <f t="shared" si="5"/>
        <v>20</v>
      </c>
      <c r="AA13" s="11">
        <v>50</v>
      </c>
      <c r="AB13" s="11">
        <v>50</v>
      </c>
      <c r="AC13" s="11">
        <v>50</v>
      </c>
      <c r="AD13" s="11">
        <v>50</v>
      </c>
      <c r="AE13" s="11">
        <v>50</v>
      </c>
      <c r="AF13" s="21">
        <f t="shared" si="8"/>
        <v>50</v>
      </c>
      <c r="AG13" s="12">
        <f t="shared" si="0"/>
        <v>170</v>
      </c>
      <c r="AH13" s="40">
        <f t="shared" si="1"/>
        <v>446.88859999999994</v>
      </c>
      <c r="AI13" s="13">
        <f t="shared" si="2"/>
        <v>144.5</v>
      </c>
      <c r="AJ13" s="14">
        <f t="shared" si="3"/>
        <v>591.3886</v>
      </c>
      <c r="AK13" s="34">
        <v>4</v>
      </c>
    </row>
    <row r="14" spans="1:37" ht="15.75" thickBot="1" x14ac:dyDescent="0.3">
      <c r="A14" s="37" t="s">
        <v>57</v>
      </c>
      <c r="B14" s="32">
        <v>350.96</v>
      </c>
      <c r="C14" s="7">
        <v>25.2</v>
      </c>
      <c r="D14" s="7">
        <v>25.2</v>
      </c>
      <c r="E14" s="7">
        <v>25.2</v>
      </c>
      <c r="F14" s="7">
        <v>25.2</v>
      </c>
      <c r="G14" s="7">
        <v>25.2</v>
      </c>
      <c r="H14" s="8">
        <f t="shared" si="6"/>
        <v>25.2</v>
      </c>
      <c r="I14" s="9">
        <v>15</v>
      </c>
      <c r="J14" s="9">
        <v>15</v>
      </c>
      <c r="K14" s="9">
        <v>15</v>
      </c>
      <c r="L14" s="9">
        <v>15</v>
      </c>
      <c r="M14" s="9">
        <v>15</v>
      </c>
      <c r="N14" s="10">
        <f t="shared" si="4"/>
        <v>15</v>
      </c>
      <c r="O14" s="9">
        <v>15</v>
      </c>
      <c r="P14" s="9">
        <v>15</v>
      </c>
      <c r="Q14" s="9">
        <v>15</v>
      </c>
      <c r="R14" s="9">
        <v>15</v>
      </c>
      <c r="S14" s="9">
        <v>15</v>
      </c>
      <c r="T14" s="10">
        <f t="shared" si="7"/>
        <v>15</v>
      </c>
      <c r="U14" s="9">
        <v>10</v>
      </c>
      <c r="V14" s="9">
        <v>10</v>
      </c>
      <c r="W14" s="9">
        <v>10</v>
      </c>
      <c r="X14" s="9">
        <v>10</v>
      </c>
      <c r="Y14" s="9">
        <v>10</v>
      </c>
      <c r="Z14" s="10">
        <f t="shared" si="5"/>
        <v>10</v>
      </c>
      <c r="AA14" s="11">
        <v>40</v>
      </c>
      <c r="AB14" s="11">
        <v>40</v>
      </c>
      <c r="AC14" s="11">
        <v>40</v>
      </c>
      <c r="AD14" s="11">
        <v>40</v>
      </c>
      <c r="AE14" s="11">
        <v>40</v>
      </c>
      <c r="AF14" s="21">
        <f t="shared" si="8"/>
        <v>40</v>
      </c>
      <c r="AG14" s="12">
        <f t="shared" si="0"/>
        <v>105.2</v>
      </c>
      <c r="AH14" s="40">
        <f t="shared" si="1"/>
        <v>291.29679999999996</v>
      </c>
      <c r="AI14" s="13">
        <f t="shared" si="2"/>
        <v>89.42</v>
      </c>
      <c r="AJ14" s="14">
        <f t="shared" si="3"/>
        <v>380.71679999999998</v>
      </c>
      <c r="AK14" s="34">
        <v>28</v>
      </c>
    </row>
    <row r="15" spans="1:37" ht="15.75" thickBot="1" x14ac:dyDescent="0.3">
      <c r="A15" s="32" t="s">
        <v>38</v>
      </c>
      <c r="B15" s="32">
        <v>366.66</v>
      </c>
      <c r="C15" s="7">
        <v>35</v>
      </c>
      <c r="D15" s="7">
        <v>35</v>
      </c>
      <c r="E15" s="7">
        <v>35</v>
      </c>
      <c r="F15" s="7">
        <v>35</v>
      </c>
      <c r="G15" s="7">
        <v>35</v>
      </c>
      <c r="H15" s="8">
        <f t="shared" si="6"/>
        <v>35</v>
      </c>
      <c r="I15" s="9">
        <v>30</v>
      </c>
      <c r="J15" s="9">
        <v>30</v>
      </c>
      <c r="K15" s="9">
        <v>30</v>
      </c>
      <c r="L15" s="9">
        <v>30</v>
      </c>
      <c r="M15" s="9">
        <v>30</v>
      </c>
      <c r="N15" s="10">
        <f t="shared" si="4"/>
        <v>30</v>
      </c>
      <c r="O15" s="9">
        <v>30</v>
      </c>
      <c r="P15" s="9">
        <v>30</v>
      </c>
      <c r="Q15" s="9">
        <v>30</v>
      </c>
      <c r="R15" s="9">
        <v>30</v>
      </c>
      <c r="S15" s="9">
        <v>30</v>
      </c>
      <c r="T15" s="10">
        <f t="shared" si="7"/>
        <v>30</v>
      </c>
      <c r="U15" s="9">
        <v>25</v>
      </c>
      <c r="V15" s="9">
        <v>25</v>
      </c>
      <c r="W15" s="9">
        <v>25</v>
      </c>
      <c r="X15" s="9">
        <v>25</v>
      </c>
      <c r="Y15" s="9">
        <v>25</v>
      </c>
      <c r="Z15" s="10">
        <f t="shared" si="5"/>
        <v>25</v>
      </c>
      <c r="AA15" s="11">
        <v>50</v>
      </c>
      <c r="AB15" s="11">
        <v>50</v>
      </c>
      <c r="AC15" s="11">
        <v>50</v>
      </c>
      <c r="AD15" s="11">
        <v>50</v>
      </c>
      <c r="AE15" s="11">
        <v>50</v>
      </c>
      <c r="AF15" s="21">
        <f t="shared" si="8"/>
        <v>50</v>
      </c>
      <c r="AG15" s="12">
        <f t="shared" si="0"/>
        <v>170</v>
      </c>
      <c r="AH15" s="40">
        <f t="shared" si="1"/>
        <v>304.32780000000002</v>
      </c>
      <c r="AI15" s="13">
        <f t="shared" si="2"/>
        <v>144.5</v>
      </c>
      <c r="AJ15" s="14">
        <f t="shared" si="3"/>
        <v>448.82780000000002</v>
      </c>
      <c r="AK15" s="34">
        <v>13</v>
      </c>
    </row>
    <row r="16" spans="1:37" ht="15.75" thickBot="1" x14ac:dyDescent="0.3">
      <c r="A16" s="32" t="s">
        <v>68</v>
      </c>
      <c r="B16" s="32">
        <v>376.69</v>
      </c>
      <c r="C16" s="7">
        <v>44</v>
      </c>
      <c r="D16" s="7">
        <v>44</v>
      </c>
      <c r="E16" s="7">
        <v>44</v>
      </c>
      <c r="F16" s="7">
        <v>44</v>
      </c>
      <c r="G16" s="7">
        <v>44</v>
      </c>
      <c r="H16" s="8">
        <f t="shared" si="6"/>
        <v>44</v>
      </c>
      <c r="I16" s="9">
        <v>30</v>
      </c>
      <c r="J16" s="9">
        <v>30</v>
      </c>
      <c r="K16" s="9">
        <v>30</v>
      </c>
      <c r="L16" s="9">
        <v>30</v>
      </c>
      <c r="M16" s="9">
        <v>30</v>
      </c>
      <c r="N16" s="10">
        <f t="shared" si="4"/>
        <v>30</v>
      </c>
      <c r="O16" s="9">
        <v>30</v>
      </c>
      <c r="P16" s="9">
        <v>30</v>
      </c>
      <c r="Q16" s="9">
        <v>30</v>
      </c>
      <c r="R16" s="9">
        <v>30</v>
      </c>
      <c r="S16" s="9">
        <v>30</v>
      </c>
      <c r="T16" s="10">
        <f t="shared" si="7"/>
        <v>30</v>
      </c>
      <c r="U16" s="9">
        <v>25</v>
      </c>
      <c r="V16" s="9">
        <v>25</v>
      </c>
      <c r="W16" s="9">
        <v>25</v>
      </c>
      <c r="X16" s="9">
        <v>25</v>
      </c>
      <c r="Y16" s="9">
        <v>25</v>
      </c>
      <c r="Z16" s="10">
        <f t="shared" si="5"/>
        <v>25</v>
      </c>
      <c r="AA16" s="11">
        <v>50</v>
      </c>
      <c r="AB16" s="11">
        <v>50</v>
      </c>
      <c r="AC16" s="11">
        <v>50</v>
      </c>
      <c r="AD16" s="11">
        <v>50</v>
      </c>
      <c r="AE16" s="11">
        <v>50</v>
      </c>
      <c r="AF16" s="21">
        <f t="shared" si="8"/>
        <v>50</v>
      </c>
      <c r="AG16" s="12">
        <f t="shared" si="0"/>
        <v>179</v>
      </c>
      <c r="AH16" s="40">
        <f t="shared" si="1"/>
        <v>312.65269999999998</v>
      </c>
      <c r="AI16" s="13">
        <f t="shared" si="2"/>
        <v>152.15</v>
      </c>
      <c r="AJ16" s="14">
        <f t="shared" si="3"/>
        <v>464.80269999999996</v>
      </c>
      <c r="AK16" s="34">
        <v>10</v>
      </c>
    </row>
    <row r="17" spans="1:37" ht="15.75" thickBot="1" x14ac:dyDescent="0.3">
      <c r="A17" s="32" t="s">
        <v>58</v>
      </c>
      <c r="B17" s="32">
        <v>437.84</v>
      </c>
      <c r="C17" s="72" t="s">
        <v>172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4"/>
      <c r="AG17" s="12">
        <f t="shared" si="0"/>
        <v>0</v>
      </c>
      <c r="AH17" s="40">
        <f t="shared" si="1"/>
        <v>363.40719999999999</v>
      </c>
      <c r="AI17" s="13">
        <f t="shared" si="2"/>
        <v>0</v>
      </c>
      <c r="AJ17" s="14">
        <f t="shared" si="3"/>
        <v>363.40719999999999</v>
      </c>
      <c r="AK17" s="34"/>
    </row>
    <row r="18" spans="1:37" ht="15.75" thickBot="1" x14ac:dyDescent="0.3">
      <c r="A18" s="32" t="s">
        <v>65</v>
      </c>
      <c r="B18" s="32">
        <v>369.06</v>
      </c>
      <c r="C18" s="72" t="s">
        <v>172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4"/>
      <c r="AG18" s="12">
        <f t="shared" si="0"/>
        <v>0</v>
      </c>
      <c r="AH18" s="40">
        <f t="shared" si="1"/>
        <v>306.31979999999999</v>
      </c>
      <c r="AI18" s="13">
        <f t="shared" si="2"/>
        <v>0</v>
      </c>
      <c r="AJ18" s="14">
        <f t="shared" si="3"/>
        <v>306.31979999999999</v>
      </c>
      <c r="AK18" s="34"/>
    </row>
    <row r="19" spans="1:37" ht="15.75" thickBot="1" x14ac:dyDescent="0.3">
      <c r="A19" s="32" t="s">
        <v>35</v>
      </c>
      <c r="B19" s="32">
        <v>384.04</v>
      </c>
      <c r="C19" s="72" t="s">
        <v>172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4"/>
      <c r="AG19" s="12">
        <f t="shared" si="0"/>
        <v>0</v>
      </c>
      <c r="AH19" s="40">
        <f t="shared" si="1"/>
        <v>318.75319999999999</v>
      </c>
      <c r="AI19" s="13">
        <f t="shared" si="2"/>
        <v>0</v>
      </c>
      <c r="AJ19" s="14">
        <f t="shared" si="3"/>
        <v>318.75319999999999</v>
      </c>
      <c r="AK19" s="34"/>
    </row>
    <row r="20" spans="1:37" ht="15.75" thickBot="1" x14ac:dyDescent="0.3">
      <c r="A20" s="32" t="s">
        <v>33</v>
      </c>
      <c r="B20" s="32">
        <v>423.79</v>
      </c>
      <c r="C20" s="7">
        <v>50</v>
      </c>
      <c r="D20" s="7">
        <v>50</v>
      </c>
      <c r="E20" s="7">
        <v>50</v>
      </c>
      <c r="F20" s="7">
        <v>50</v>
      </c>
      <c r="G20" s="7">
        <v>50</v>
      </c>
      <c r="H20" s="8">
        <f t="shared" si="6"/>
        <v>50</v>
      </c>
      <c r="I20" s="9">
        <v>35</v>
      </c>
      <c r="J20" s="9">
        <v>35</v>
      </c>
      <c r="K20" s="9">
        <v>35</v>
      </c>
      <c r="L20" s="9">
        <v>35</v>
      </c>
      <c r="M20" s="9">
        <v>35</v>
      </c>
      <c r="N20" s="10">
        <f t="shared" si="4"/>
        <v>35</v>
      </c>
      <c r="O20" s="9">
        <v>35</v>
      </c>
      <c r="P20" s="9">
        <v>35</v>
      </c>
      <c r="Q20" s="9">
        <v>35</v>
      </c>
      <c r="R20" s="9">
        <v>35</v>
      </c>
      <c r="S20" s="9">
        <v>35</v>
      </c>
      <c r="T20" s="10">
        <f t="shared" si="7"/>
        <v>35</v>
      </c>
      <c r="U20" s="9">
        <v>30</v>
      </c>
      <c r="V20" s="9">
        <v>30</v>
      </c>
      <c r="W20" s="9">
        <v>30</v>
      </c>
      <c r="X20" s="9">
        <v>30</v>
      </c>
      <c r="Y20" s="9">
        <v>30</v>
      </c>
      <c r="Z20" s="10">
        <f t="shared" si="5"/>
        <v>30</v>
      </c>
      <c r="AA20" s="11">
        <v>50</v>
      </c>
      <c r="AB20" s="11">
        <v>50</v>
      </c>
      <c r="AC20" s="11">
        <v>50</v>
      </c>
      <c r="AD20" s="11">
        <v>50</v>
      </c>
      <c r="AE20" s="11">
        <v>50</v>
      </c>
      <c r="AF20" s="21">
        <f t="shared" si="8"/>
        <v>50</v>
      </c>
      <c r="AG20" s="12">
        <f t="shared" si="0"/>
        <v>200</v>
      </c>
      <c r="AH20" s="40">
        <f t="shared" si="1"/>
        <v>351.7457</v>
      </c>
      <c r="AI20" s="13">
        <f t="shared" si="2"/>
        <v>170</v>
      </c>
      <c r="AJ20" s="14">
        <f t="shared" si="3"/>
        <v>521.74569999999994</v>
      </c>
      <c r="AK20" s="34">
        <v>6</v>
      </c>
    </row>
    <row r="21" spans="1:37" ht="15.75" thickBot="1" x14ac:dyDescent="0.3">
      <c r="A21" s="32" t="s">
        <v>69</v>
      </c>
      <c r="B21" s="32">
        <v>257.98</v>
      </c>
      <c r="C21" s="7">
        <v>50</v>
      </c>
      <c r="D21" s="7">
        <v>50</v>
      </c>
      <c r="E21" s="7">
        <v>50</v>
      </c>
      <c r="F21" s="7">
        <v>50</v>
      </c>
      <c r="G21" s="7">
        <v>50</v>
      </c>
      <c r="H21" s="8">
        <f t="shared" si="6"/>
        <v>50</v>
      </c>
      <c r="I21" s="9">
        <v>35</v>
      </c>
      <c r="J21" s="9">
        <v>35</v>
      </c>
      <c r="K21" s="9">
        <v>35</v>
      </c>
      <c r="L21" s="9">
        <v>35</v>
      </c>
      <c r="M21" s="9">
        <v>35</v>
      </c>
      <c r="N21" s="10">
        <f t="shared" si="4"/>
        <v>35</v>
      </c>
      <c r="O21" s="9">
        <v>35</v>
      </c>
      <c r="P21" s="9">
        <v>35</v>
      </c>
      <c r="Q21" s="9">
        <v>35</v>
      </c>
      <c r="R21" s="9">
        <v>35</v>
      </c>
      <c r="S21" s="9">
        <v>35</v>
      </c>
      <c r="T21" s="10">
        <f t="shared" si="7"/>
        <v>35</v>
      </c>
      <c r="U21" s="9">
        <v>30</v>
      </c>
      <c r="V21" s="9">
        <v>30</v>
      </c>
      <c r="W21" s="9">
        <v>30</v>
      </c>
      <c r="X21" s="9">
        <v>30</v>
      </c>
      <c r="Y21" s="9">
        <v>30</v>
      </c>
      <c r="Z21" s="10">
        <f t="shared" si="5"/>
        <v>30</v>
      </c>
      <c r="AA21" s="11">
        <v>50</v>
      </c>
      <c r="AB21" s="11">
        <v>50</v>
      </c>
      <c r="AC21" s="11">
        <v>50</v>
      </c>
      <c r="AD21" s="11">
        <v>50</v>
      </c>
      <c r="AE21" s="11">
        <v>50</v>
      </c>
      <c r="AF21" s="21">
        <f t="shared" si="8"/>
        <v>50</v>
      </c>
      <c r="AG21" s="12">
        <f t="shared" si="0"/>
        <v>200</v>
      </c>
      <c r="AH21" s="40">
        <f t="shared" si="1"/>
        <v>214.1234</v>
      </c>
      <c r="AI21" s="13">
        <f t="shared" si="2"/>
        <v>170</v>
      </c>
      <c r="AJ21" s="14">
        <f t="shared" si="3"/>
        <v>384.1234</v>
      </c>
      <c r="AK21" s="34">
        <v>27</v>
      </c>
    </row>
    <row r="22" spans="1:37" ht="15.75" thickBot="1" x14ac:dyDescent="0.3">
      <c r="A22" s="32" t="s">
        <v>48</v>
      </c>
      <c r="B22" s="32">
        <v>319.92</v>
      </c>
      <c r="C22" s="7">
        <v>50</v>
      </c>
      <c r="D22" s="7">
        <v>50</v>
      </c>
      <c r="E22" s="7">
        <v>50</v>
      </c>
      <c r="F22" s="7">
        <v>50</v>
      </c>
      <c r="G22" s="7">
        <v>50</v>
      </c>
      <c r="H22" s="8">
        <f t="shared" si="6"/>
        <v>50</v>
      </c>
      <c r="I22" s="9">
        <v>25</v>
      </c>
      <c r="J22" s="9">
        <v>25</v>
      </c>
      <c r="K22" s="9">
        <v>25</v>
      </c>
      <c r="L22" s="9">
        <v>25</v>
      </c>
      <c r="M22" s="9">
        <v>25</v>
      </c>
      <c r="N22" s="10">
        <f t="shared" si="4"/>
        <v>25</v>
      </c>
      <c r="O22" s="9">
        <v>25</v>
      </c>
      <c r="P22" s="9">
        <v>25</v>
      </c>
      <c r="Q22" s="9">
        <v>25</v>
      </c>
      <c r="R22" s="9">
        <v>25</v>
      </c>
      <c r="S22" s="9">
        <v>25</v>
      </c>
      <c r="T22" s="10">
        <f t="shared" si="7"/>
        <v>25</v>
      </c>
      <c r="U22" s="9">
        <v>20</v>
      </c>
      <c r="V22" s="9">
        <v>20</v>
      </c>
      <c r="W22" s="9">
        <v>20</v>
      </c>
      <c r="X22" s="9">
        <v>20</v>
      </c>
      <c r="Y22" s="9">
        <v>20</v>
      </c>
      <c r="Z22" s="10">
        <f t="shared" si="5"/>
        <v>20</v>
      </c>
      <c r="AA22" s="11">
        <v>20</v>
      </c>
      <c r="AB22" s="11">
        <v>20</v>
      </c>
      <c r="AC22" s="11">
        <v>20</v>
      </c>
      <c r="AD22" s="11">
        <v>20</v>
      </c>
      <c r="AE22" s="11">
        <v>20</v>
      </c>
      <c r="AF22" s="21">
        <f t="shared" si="8"/>
        <v>20</v>
      </c>
      <c r="AG22" s="12">
        <f t="shared" si="0"/>
        <v>140</v>
      </c>
      <c r="AH22" s="40">
        <f t="shared" si="1"/>
        <v>265.53359999999998</v>
      </c>
      <c r="AI22" s="13">
        <f t="shared" si="2"/>
        <v>119.00000000000001</v>
      </c>
      <c r="AJ22" s="14">
        <f t="shared" si="3"/>
        <v>384.53359999999998</v>
      </c>
      <c r="AK22" s="34">
        <v>26</v>
      </c>
    </row>
    <row r="23" spans="1:37" ht="15.75" thickBot="1" x14ac:dyDescent="0.3">
      <c r="A23" s="37" t="s">
        <v>59</v>
      </c>
      <c r="B23" s="32">
        <v>266.23</v>
      </c>
      <c r="C23" s="7">
        <v>49.5</v>
      </c>
      <c r="D23" s="7">
        <v>49.5</v>
      </c>
      <c r="E23" s="7">
        <v>49.5</v>
      </c>
      <c r="F23" s="7">
        <v>49.5</v>
      </c>
      <c r="G23" s="7">
        <v>49.5</v>
      </c>
      <c r="H23" s="8">
        <f t="shared" si="6"/>
        <v>49.5</v>
      </c>
      <c r="I23" s="9">
        <v>20</v>
      </c>
      <c r="J23" s="9">
        <v>20</v>
      </c>
      <c r="K23" s="9">
        <v>20</v>
      </c>
      <c r="L23" s="9">
        <v>20</v>
      </c>
      <c r="M23" s="9">
        <v>20</v>
      </c>
      <c r="N23" s="10">
        <f t="shared" si="4"/>
        <v>20</v>
      </c>
      <c r="O23" s="9">
        <v>20</v>
      </c>
      <c r="P23" s="9">
        <v>20</v>
      </c>
      <c r="Q23" s="9">
        <v>20</v>
      </c>
      <c r="R23" s="9">
        <v>20</v>
      </c>
      <c r="S23" s="9">
        <v>20</v>
      </c>
      <c r="T23" s="10">
        <f t="shared" si="7"/>
        <v>20</v>
      </c>
      <c r="U23" s="9">
        <v>10</v>
      </c>
      <c r="V23" s="9">
        <v>10</v>
      </c>
      <c r="W23" s="9">
        <v>10</v>
      </c>
      <c r="X23" s="9">
        <v>10</v>
      </c>
      <c r="Y23" s="9">
        <v>10</v>
      </c>
      <c r="Z23" s="10">
        <f t="shared" si="5"/>
        <v>10</v>
      </c>
      <c r="AA23" s="11">
        <v>30</v>
      </c>
      <c r="AB23" s="11">
        <v>30</v>
      </c>
      <c r="AC23" s="11">
        <v>30</v>
      </c>
      <c r="AD23" s="11">
        <v>30</v>
      </c>
      <c r="AE23" s="11">
        <v>30</v>
      </c>
      <c r="AF23" s="21">
        <f t="shared" si="8"/>
        <v>30</v>
      </c>
      <c r="AG23" s="12">
        <f t="shared" si="0"/>
        <v>129.5</v>
      </c>
      <c r="AH23" s="40">
        <f t="shared" si="1"/>
        <v>220.9709</v>
      </c>
      <c r="AI23" s="13">
        <f t="shared" si="2"/>
        <v>110.075</v>
      </c>
      <c r="AJ23" s="14">
        <f t="shared" si="3"/>
        <v>331.04590000000002</v>
      </c>
      <c r="AK23" s="34">
        <v>40</v>
      </c>
    </row>
    <row r="24" spans="1:37" ht="15.75" thickBot="1" x14ac:dyDescent="0.3">
      <c r="A24" s="32" t="s">
        <v>70</v>
      </c>
      <c r="B24" s="32">
        <v>246.2</v>
      </c>
      <c r="C24" s="72" t="s">
        <v>172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4"/>
      <c r="AG24" s="12">
        <f t="shared" si="0"/>
        <v>0</v>
      </c>
      <c r="AH24" s="40">
        <f t="shared" si="1"/>
        <v>204.34599999999998</v>
      </c>
      <c r="AI24" s="13">
        <f t="shared" si="2"/>
        <v>0</v>
      </c>
      <c r="AJ24" s="14">
        <f t="shared" si="3"/>
        <v>204.34599999999998</v>
      </c>
      <c r="AK24" s="34"/>
    </row>
    <row r="25" spans="1:37" ht="15.75" thickBot="1" x14ac:dyDescent="0.3">
      <c r="A25" s="32" t="s">
        <v>60</v>
      </c>
      <c r="B25" s="32">
        <v>388.5</v>
      </c>
      <c r="C25" s="7">
        <v>49</v>
      </c>
      <c r="D25" s="7">
        <v>49</v>
      </c>
      <c r="E25" s="7">
        <v>49</v>
      </c>
      <c r="F25" s="7">
        <v>49</v>
      </c>
      <c r="G25" s="7">
        <v>49</v>
      </c>
      <c r="H25" s="8">
        <f t="shared" si="6"/>
        <v>49</v>
      </c>
      <c r="I25" s="9">
        <v>35</v>
      </c>
      <c r="J25" s="9">
        <v>35</v>
      </c>
      <c r="K25" s="9">
        <v>35</v>
      </c>
      <c r="L25" s="9">
        <v>35</v>
      </c>
      <c r="M25" s="9">
        <v>35</v>
      </c>
      <c r="N25" s="10">
        <f t="shared" si="4"/>
        <v>35</v>
      </c>
      <c r="O25" s="9">
        <v>35</v>
      </c>
      <c r="P25" s="9">
        <v>35</v>
      </c>
      <c r="Q25" s="9">
        <v>35</v>
      </c>
      <c r="R25" s="9">
        <v>35</v>
      </c>
      <c r="S25" s="9">
        <v>35</v>
      </c>
      <c r="T25" s="10">
        <f t="shared" si="7"/>
        <v>35</v>
      </c>
      <c r="U25" s="9">
        <v>30</v>
      </c>
      <c r="V25" s="9">
        <v>30</v>
      </c>
      <c r="W25" s="9">
        <v>30</v>
      </c>
      <c r="X25" s="9">
        <v>30</v>
      </c>
      <c r="Y25" s="9">
        <v>30</v>
      </c>
      <c r="Z25" s="10">
        <f t="shared" si="5"/>
        <v>30</v>
      </c>
      <c r="AA25" s="11">
        <v>50</v>
      </c>
      <c r="AB25" s="11">
        <v>50</v>
      </c>
      <c r="AC25" s="11">
        <v>50</v>
      </c>
      <c r="AD25" s="11">
        <v>50</v>
      </c>
      <c r="AE25" s="11">
        <v>50</v>
      </c>
      <c r="AF25" s="21">
        <f t="shared" si="8"/>
        <v>50</v>
      </c>
      <c r="AG25" s="12">
        <f t="shared" si="0"/>
        <v>199</v>
      </c>
      <c r="AH25" s="40">
        <f t="shared" si="1"/>
        <v>322.45499999999998</v>
      </c>
      <c r="AI25" s="13">
        <f t="shared" si="2"/>
        <v>169.15</v>
      </c>
      <c r="AJ25" s="14">
        <f t="shared" si="3"/>
        <v>491.60500000000002</v>
      </c>
      <c r="AK25" s="34">
        <v>8</v>
      </c>
    </row>
    <row r="26" spans="1:37" ht="15.75" thickBot="1" x14ac:dyDescent="0.3">
      <c r="A26" s="32" t="s">
        <v>51</v>
      </c>
      <c r="B26" s="32">
        <v>304.99</v>
      </c>
      <c r="C26" s="7">
        <v>46.2</v>
      </c>
      <c r="D26" s="7">
        <v>46.2</v>
      </c>
      <c r="E26" s="7">
        <v>46.2</v>
      </c>
      <c r="F26" s="7">
        <v>46.2</v>
      </c>
      <c r="G26" s="7">
        <v>46.2</v>
      </c>
      <c r="H26" s="8">
        <f t="shared" si="6"/>
        <v>46.2</v>
      </c>
      <c r="I26" s="9">
        <v>5</v>
      </c>
      <c r="J26" s="9">
        <v>5</v>
      </c>
      <c r="K26" s="9">
        <v>5</v>
      </c>
      <c r="L26" s="9">
        <v>5</v>
      </c>
      <c r="M26" s="9">
        <v>5</v>
      </c>
      <c r="N26" s="10">
        <f t="shared" si="4"/>
        <v>5</v>
      </c>
      <c r="O26" s="9">
        <v>5</v>
      </c>
      <c r="P26" s="9">
        <v>5</v>
      </c>
      <c r="Q26" s="9">
        <v>5</v>
      </c>
      <c r="R26" s="9">
        <v>5</v>
      </c>
      <c r="S26" s="9">
        <v>5</v>
      </c>
      <c r="T26" s="10">
        <f t="shared" si="7"/>
        <v>5</v>
      </c>
      <c r="U26" s="9">
        <v>5</v>
      </c>
      <c r="V26" s="9">
        <v>5</v>
      </c>
      <c r="W26" s="9">
        <v>5</v>
      </c>
      <c r="X26" s="9">
        <v>5</v>
      </c>
      <c r="Y26" s="9">
        <v>5</v>
      </c>
      <c r="Z26" s="10">
        <f t="shared" si="5"/>
        <v>5</v>
      </c>
      <c r="AA26" s="11">
        <v>25</v>
      </c>
      <c r="AB26" s="11">
        <v>25</v>
      </c>
      <c r="AC26" s="11">
        <v>25</v>
      </c>
      <c r="AD26" s="11">
        <v>25</v>
      </c>
      <c r="AE26" s="11">
        <v>25</v>
      </c>
      <c r="AF26" s="21">
        <f t="shared" si="8"/>
        <v>25</v>
      </c>
      <c r="AG26" s="12">
        <f t="shared" si="0"/>
        <v>86.2</v>
      </c>
      <c r="AH26" s="40">
        <f t="shared" si="1"/>
        <v>253.14169999999999</v>
      </c>
      <c r="AI26" s="13">
        <f t="shared" si="2"/>
        <v>73.27000000000001</v>
      </c>
      <c r="AJ26" s="14">
        <f t="shared" si="3"/>
        <v>326.4117</v>
      </c>
      <c r="AK26" s="34">
        <v>43</v>
      </c>
    </row>
    <row r="27" spans="1:37" ht="15.75" thickBot="1" x14ac:dyDescent="0.3">
      <c r="A27" s="32" t="s">
        <v>71</v>
      </c>
      <c r="B27" s="32">
        <v>193.18</v>
      </c>
      <c r="C27" s="7">
        <v>40</v>
      </c>
      <c r="D27" s="7">
        <v>40</v>
      </c>
      <c r="E27" s="7">
        <v>40</v>
      </c>
      <c r="F27" s="7">
        <v>40</v>
      </c>
      <c r="G27" s="7">
        <v>40</v>
      </c>
      <c r="H27" s="8">
        <f t="shared" si="6"/>
        <v>40</v>
      </c>
      <c r="I27" s="9">
        <v>15</v>
      </c>
      <c r="J27" s="9">
        <v>15</v>
      </c>
      <c r="K27" s="9">
        <v>15</v>
      </c>
      <c r="L27" s="9">
        <v>15</v>
      </c>
      <c r="M27" s="9">
        <v>15</v>
      </c>
      <c r="N27" s="10">
        <f t="shared" si="4"/>
        <v>15</v>
      </c>
      <c r="O27" s="9">
        <v>15</v>
      </c>
      <c r="P27" s="9">
        <v>15</v>
      </c>
      <c r="Q27" s="9">
        <v>15</v>
      </c>
      <c r="R27" s="9">
        <v>15</v>
      </c>
      <c r="S27" s="9">
        <v>15</v>
      </c>
      <c r="T27" s="10">
        <f t="shared" si="7"/>
        <v>15</v>
      </c>
      <c r="U27" s="9">
        <v>10</v>
      </c>
      <c r="V27" s="9">
        <v>10</v>
      </c>
      <c r="W27" s="9">
        <v>10</v>
      </c>
      <c r="X27" s="9">
        <v>10</v>
      </c>
      <c r="Y27" s="9">
        <v>10</v>
      </c>
      <c r="Z27" s="10">
        <f t="shared" si="5"/>
        <v>10</v>
      </c>
      <c r="AA27" s="11">
        <v>50</v>
      </c>
      <c r="AB27" s="11">
        <v>50</v>
      </c>
      <c r="AC27" s="11">
        <v>50</v>
      </c>
      <c r="AD27" s="11">
        <v>50</v>
      </c>
      <c r="AE27" s="11">
        <v>50</v>
      </c>
      <c r="AF27" s="21">
        <f t="shared" si="8"/>
        <v>50</v>
      </c>
      <c r="AG27" s="12">
        <f t="shared" si="0"/>
        <v>130</v>
      </c>
      <c r="AH27" s="40">
        <f t="shared" si="1"/>
        <v>160.33940000000001</v>
      </c>
      <c r="AI27" s="13">
        <f t="shared" si="2"/>
        <v>110.50000000000001</v>
      </c>
      <c r="AJ27" s="14">
        <f t="shared" si="3"/>
        <v>270.83940000000001</v>
      </c>
      <c r="AK27" s="34">
        <v>55</v>
      </c>
    </row>
    <row r="28" spans="1:37" ht="15.75" thickBot="1" x14ac:dyDescent="0.3">
      <c r="A28" s="32" t="s">
        <v>116</v>
      </c>
      <c r="B28" s="32">
        <v>182.63</v>
      </c>
      <c r="C28" s="7">
        <v>47</v>
      </c>
      <c r="D28" s="7">
        <v>47</v>
      </c>
      <c r="E28" s="7">
        <v>47</v>
      </c>
      <c r="F28" s="7">
        <v>47</v>
      </c>
      <c r="G28" s="7">
        <v>47</v>
      </c>
      <c r="H28" s="8">
        <f t="shared" si="6"/>
        <v>47</v>
      </c>
      <c r="I28" s="9">
        <v>15</v>
      </c>
      <c r="J28" s="9">
        <v>15</v>
      </c>
      <c r="K28" s="9">
        <v>15</v>
      </c>
      <c r="L28" s="9">
        <v>15</v>
      </c>
      <c r="M28" s="9">
        <v>15</v>
      </c>
      <c r="N28" s="10">
        <f t="shared" si="4"/>
        <v>15</v>
      </c>
      <c r="O28" s="9">
        <v>15</v>
      </c>
      <c r="P28" s="9">
        <v>15</v>
      </c>
      <c r="Q28" s="9">
        <v>15</v>
      </c>
      <c r="R28" s="9">
        <v>15</v>
      </c>
      <c r="S28" s="9">
        <v>15</v>
      </c>
      <c r="T28" s="10">
        <f t="shared" si="7"/>
        <v>15</v>
      </c>
      <c r="U28" s="9">
        <v>10</v>
      </c>
      <c r="V28" s="9">
        <v>10</v>
      </c>
      <c r="W28" s="9">
        <v>10</v>
      </c>
      <c r="X28" s="9">
        <v>10</v>
      </c>
      <c r="Y28" s="9">
        <v>10</v>
      </c>
      <c r="Z28" s="10">
        <f t="shared" si="5"/>
        <v>10</v>
      </c>
      <c r="AA28" s="11">
        <v>40</v>
      </c>
      <c r="AB28" s="11">
        <v>40</v>
      </c>
      <c r="AC28" s="11">
        <v>40</v>
      </c>
      <c r="AD28" s="11">
        <v>40</v>
      </c>
      <c r="AE28" s="11">
        <v>40</v>
      </c>
      <c r="AF28" s="21">
        <f t="shared" si="8"/>
        <v>40</v>
      </c>
      <c r="AG28" s="12">
        <f t="shared" si="0"/>
        <v>127</v>
      </c>
      <c r="AH28" s="40">
        <f t="shared" si="1"/>
        <v>151.5829</v>
      </c>
      <c r="AI28" s="13">
        <f t="shared" si="2"/>
        <v>107.95</v>
      </c>
      <c r="AJ28" s="14">
        <f t="shared" si="3"/>
        <v>259.53289999999998</v>
      </c>
      <c r="AK28" s="34">
        <v>58</v>
      </c>
    </row>
    <row r="29" spans="1:37" ht="15.75" thickBot="1" x14ac:dyDescent="0.3">
      <c r="A29" s="32" t="s">
        <v>44</v>
      </c>
      <c r="B29" s="32">
        <v>335.54</v>
      </c>
      <c r="C29" s="7">
        <v>46</v>
      </c>
      <c r="D29" s="7">
        <v>46</v>
      </c>
      <c r="E29" s="7">
        <v>46</v>
      </c>
      <c r="F29" s="7">
        <v>46</v>
      </c>
      <c r="G29" s="7">
        <v>46</v>
      </c>
      <c r="H29" s="8">
        <f t="shared" si="6"/>
        <v>46</v>
      </c>
      <c r="I29" s="9">
        <v>35</v>
      </c>
      <c r="J29" s="9">
        <v>35</v>
      </c>
      <c r="K29" s="9">
        <v>35</v>
      </c>
      <c r="L29" s="9">
        <v>35</v>
      </c>
      <c r="M29" s="9">
        <v>35</v>
      </c>
      <c r="N29" s="10">
        <f t="shared" si="4"/>
        <v>35</v>
      </c>
      <c r="O29" s="9">
        <v>35</v>
      </c>
      <c r="P29" s="9">
        <v>35</v>
      </c>
      <c r="Q29" s="9">
        <v>35</v>
      </c>
      <c r="R29" s="9">
        <v>35</v>
      </c>
      <c r="S29" s="9">
        <v>35</v>
      </c>
      <c r="T29" s="10">
        <f t="shared" si="7"/>
        <v>35</v>
      </c>
      <c r="U29" s="9">
        <v>30</v>
      </c>
      <c r="V29" s="9">
        <v>30</v>
      </c>
      <c r="W29" s="9">
        <v>30</v>
      </c>
      <c r="X29" s="9">
        <v>30</v>
      </c>
      <c r="Y29" s="9">
        <v>30</v>
      </c>
      <c r="Z29" s="10">
        <f t="shared" si="5"/>
        <v>30</v>
      </c>
      <c r="AA29" s="11">
        <v>50</v>
      </c>
      <c r="AB29" s="11">
        <v>50</v>
      </c>
      <c r="AC29" s="11">
        <v>50</v>
      </c>
      <c r="AD29" s="11">
        <v>50</v>
      </c>
      <c r="AE29" s="11">
        <v>50</v>
      </c>
      <c r="AF29" s="21">
        <f t="shared" si="8"/>
        <v>50</v>
      </c>
      <c r="AG29" s="12">
        <f t="shared" si="0"/>
        <v>196</v>
      </c>
      <c r="AH29" s="40">
        <f t="shared" si="1"/>
        <v>278.4982</v>
      </c>
      <c r="AI29" s="13">
        <f t="shared" si="2"/>
        <v>166.60000000000002</v>
      </c>
      <c r="AJ29" s="14">
        <f t="shared" si="3"/>
        <v>445.09820000000002</v>
      </c>
      <c r="AK29" s="34">
        <v>15</v>
      </c>
    </row>
    <row r="30" spans="1:37" ht="15.75" thickBot="1" x14ac:dyDescent="0.3">
      <c r="A30" s="32" t="s">
        <v>36</v>
      </c>
      <c r="B30" s="32">
        <v>380.26</v>
      </c>
      <c r="C30" s="7">
        <v>38</v>
      </c>
      <c r="D30" s="7">
        <v>38</v>
      </c>
      <c r="E30" s="7">
        <v>38</v>
      </c>
      <c r="F30" s="7">
        <v>38</v>
      </c>
      <c r="G30" s="7">
        <v>38</v>
      </c>
      <c r="H30" s="8">
        <f t="shared" si="6"/>
        <v>38</v>
      </c>
      <c r="I30" s="9">
        <v>35</v>
      </c>
      <c r="J30" s="9">
        <v>35</v>
      </c>
      <c r="K30" s="9">
        <v>35</v>
      </c>
      <c r="L30" s="9">
        <v>35</v>
      </c>
      <c r="M30" s="9">
        <v>35</v>
      </c>
      <c r="N30" s="10">
        <f t="shared" si="4"/>
        <v>35</v>
      </c>
      <c r="O30" s="9">
        <v>35</v>
      </c>
      <c r="P30" s="9">
        <v>35</v>
      </c>
      <c r="Q30" s="9">
        <v>35</v>
      </c>
      <c r="R30" s="9">
        <v>35</v>
      </c>
      <c r="S30" s="9">
        <v>35</v>
      </c>
      <c r="T30" s="10">
        <f t="shared" si="7"/>
        <v>35</v>
      </c>
      <c r="U30" s="9">
        <v>30</v>
      </c>
      <c r="V30" s="9">
        <v>30</v>
      </c>
      <c r="W30" s="9">
        <v>30</v>
      </c>
      <c r="X30" s="9">
        <v>30</v>
      </c>
      <c r="Y30" s="9">
        <v>30</v>
      </c>
      <c r="Z30" s="10">
        <f t="shared" si="5"/>
        <v>30</v>
      </c>
      <c r="AA30" s="11">
        <v>50</v>
      </c>
      <c r="AB30" s="11">
        <v>50</v>
      </c>
      <c r="AC30" s="11">
        <v>50</v>
      </c>
      <c r="AD30" s="11">
        <v>50</v>
      </c>
      <c r="AE30" s="11">
        <v>50</v>
      </c>
      <c r="AF30" s="21">
        <f t="shared" si="8"/>
        <v>50</v>
      </c>
      <c r="AG30" s="12">
        <f t="shared" si="0"/>
        <v>188</v>
      </c>
      <c r="AH30" s="40">
        <f t="shared" si="1"/>
        <v>315.61579999999998</v>
      </c>
      <c r="AI30" s="13">
        <f t="shared" si="2"/>
        <v>159.80000000000001</v>
      </c>
      <c r="AJ30" s="14">
        <f t="shared" si="3"/>
        <v>475.41579999999999</v>
      </c>
      <c r="AK30" s="34">
        <v>9</v>
      </c>
    </row>
    <row r="31" spans="1:37" ht="15.75" thickBot="1" x14ac:dyDescent="0.3">
      <c r="A31" s="32" t="s">
        <v>117</v>
      </c>
      <c r="B31" s="32">
        <v>143.24</v>
      </c>
      <c r="C31" s="72" t="s">
        <v>172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4"/>
      <c r="AG31" s="12">
        <f t="shared" si="0"/>
        <v>0</v>
      </c>
      <c r="AH31" s="40">
        <f t="shared" si="1"/>
        <v>118.8892</v>
      </c>
      <c r="AI31" s="13">
        <f t="shared" si="2"/>
        <v>0</v>
      </c>
      <c r="AJ31" s="14">
        <f t="shared" si="3"/>
        <v>118.8892</v>
      </c>
      <c r="AK31" s="34"/>
    </row>
    <row r="32" spans="1:37" ht="15.75" thickBot="1" x14ac:dyDescent="0.3">
      <c r="A32" s="32" t="s">
        <v>118</v>
      </c>
      <c r="B32" s="32">
        <v>165.49</v>
      </c>
      <c r="C32" s="7">
        <v>22</v>
      </c>
      <c r="D32" s="7">
        <v>22</v>
      </c>
      <c r="E32" s="7">
        <v>22</v>
      </c>
      <c r="F32" s="7">
        <v>22</v>
      </c>
      <c r="G32" s="7">
        <v>22</v>
      </c>
      <c r="H32" s="8">
        <f t="shared" si="6"/>
        <v>22</v>
      </c>
      <c r="I32" s="9">
        <v>10</v>
      </c>
      <c r="J32" s="9">
        <v>10</v>
      </c>
      <c r="K32" s="9">
        <v>10</v>
      </c>
      <c r="L32" s="9">
        <v>10</v>
      </c>
      <c r="M32" s="9">
        <v>10</v>
      </c>
      <c r="N32" s="10">
        <f t="shared" si="4"/>
        <v>10</v>
      </c>
      <c r="O32" s="9">
        <v>10</v>
      </c>
      <c r="P32" s="9">
        <v>10</v>
      </c>
      <c r="Q32" s="9">
        <v>10</v>
      </c>
      <c r="R32" s="9">
        <v>10</v>
      </c>
      <c r="S32" s="9">
        <v>10</v>
      </c>
      <c r="T32" s="10">
        <f t="shared" si="7"/>
        <v>10</v>
      </c>
      <c r="U32" s="9">
        <v>10</v>
      </c>
      <c r="V32" s="9">
        <v>10</v>
      </c>
      <c r="W32" s="9">
        <v>10</v>
      </c>
      <c r="X32" s="9">
        <v>10</v>
      </c>
      <c r="Y32" s="9">
        <v>10</v>
      </c>
      <c r="Z32" s="10">
        <f t="shared" si="5"/>
        <v>10</v>
      </c>
      <c r="AA32" s="11">
        <v>50</v>
      </c>
      <c r="AB32" s="11">
        <v>50</v>
      </c>
      <c r="AC32" s="11">
        <v>50</v>
      </c>
      <c r="AD32" s="11">
        <v>50</v>
      </c>
      <c r="AE32" s="11">
        <v>50</v>
      </c>
      <c r="AF32" s="21">
        <f t="shared" si="8"/>
        <v>50</v>
      </c>
      <c r="AG32" s="12">
        <f t="shared" si="0"/>
        <v>102</v>
      </c>
      <c r="AH32" s="40">
        <f t="shared" si="1"/>
        <v>137.35669999999999</v>
      </c>
      <c r="AI32" s="13">
        <f t="shared" si="2"/>
        <v>86.7</v>
      </c>
      <c r="AJ32" s="14">
        <f t="shared" si="3"/>
        <v>224.05669999999998</v>
      </c>
      <c r="AK32" s="34">
        <v>67</v>
      </c>
    </row>
    <row r="33" spans="1:37" ht="15.75" thickBot="1" x14ac:dyDescent="0.3">
      <c r="A33" s="32" t="s">
        <v>47</v>
      </c>
      <c r="B33" s="32">
        <v>321.54000000000002</v>
      </c>
      <c r="C33" s="7">
        <v>49</v>
      </c>
      <c r="D33" s="7">
        <v>49</v>
      </c>
      <c r="E33" s="7">
        <v>49</v>
      </c>
      <c r="F33" s="7">
        <v>49</v>
      </c>
      <c r="G33" s="7">
        <v>49</v>
      </c>
      <c r="H33" s="8">
        <f t="shared" si="6"/>
        <v>49</v>
      </c>
      <c r="I33" s="9">
        <v>35</v>
      </c>
      <c r="J33" s="9">
        <v>35</v>
      </c>
      <c r="K33" s="9">
        <v>35</v>
      </c>
      <c r="L33" s="9">
        <v>35</v>
      </c>
      <c r="M33" s="9">
        <v>35</v>
      </c>
      <c r="N33" s="10">
        <f t="shared" si="4"/>
        <v>35</v>
      </c>
      <c r="O33" s="9">
        <v>35</v>
      </c>
      <c r="P33" s="9">
        <v>35</v>
      </c>
      <c r="Q33" s="9">
        <v>35</v>
      </c>
      <c r="R33" s="9">
        <v>35</v>
      </c>
      <c r="S33" s="9">
        <v>35</v>
      </c>
      <c r="T33" s="10">
        <f t="shared" si="7"/>
        <v>35</v>
      </c>
      <c r="U33" s="9">
        <v>30</v>
      </c>
      <c r="V33" s="9">
        <v>30</v>
      </c>
      <c r="W33" s="9">
        <v>30</v>
      </c>
      <c r="X33" s="9">
        <v>30</v>
      </c>
      <c r="Y33" s="9">
        <v>30</v>
      </c>
      <c r="Z33" s="10">
        <f t="shared" si="5"/>
        <v>30</v>
      </c>
      <c r="AA33" s="11">
        <v>50</v>
      </c>
      <c r="AB33" s="11">
        <v>50</v>
      </c>
      <c r="AC33" s="11">
        <v>50</v>
      </c>
      <c r="AD33" s="11">
        <v>50</v>
      </c>
      <c r="AE33" s="11">
        <v>50</v>
      </c>
      <c r="AF33" s="21">
        <f t="shared" si="8"/>
        <v>50</v>
      </c>
      <c r="AG33" s="12">
        <f t="shared" si="0"/>
        <v>199</v>
      </c>
      <c r="AH33" s="40">
        <f t="shared" si="1"/>
        <v>266.87819999999999</v>
      </c>
      <c r="AI33" s="13">
        <f t="shared" si="2"/>
        <v>169.15</v>
      </c>
      <c r="AJ33" s="14">
        <f t="shared" si="3"/>
        <v>436.02819999999997</v>
      </c>
      <c r="AK33" s="34">
        <v>17</v>
      </c>
    </row>
    <row r="34" spans="1:37" ht="15.75" thickBot="1" x14ac:dyDescent="0.3">
      <c r="A34" s="32" t="s">
        <v>73</v>
      </c>
      <c r="B34" s="32">
        <v>184.88</v>
      </c>
      <c r="C34" s="7">
        <v>36.35</v>
      </c>
      <c r="D34" s="7">
        <v>36.35</v>
      </c>
      <c r="E34" s="7">
        <v>36.35</v>
      </c>
      <c r="F34" s="7">
        <v>36.35</v>
      </c>
      <c r="G34" s="7">
        <v>36.35</v>
      </c>
      <c r="H34" s="8">
        <f t="shared" si="6"/>
        <v>36.35</v>
      </c>
      <c r="I34" s="9">
        <v>5</v>
      </c>
      <c r="J34" s="9">
        <v>5</v>
      </c>
      <c r="K34" s="9">
        <v>5</v>
      </c>
      <c r="L34" s="9">
        <v>5</v>
      </c>
      <c r="M34" s="9">
        <v>5</v>
      </c>
      <c r="N34" s="10">
        <f t="shared" si="4"/>
        <v>5</v>
      </c>
      <c r="O34" s="9">
        <v>5</v>
      </c>
      <c r="P34" s="9">
        <v>5</v>
      </c>
      <c r="Q34" s="9">
        <v>5</v>
      </c>
      <c r="R34" s="9">
        <v>5</v>
      </c>
      <c r="S34" s="9">
        <v>5</v>
      </c>
      <c r="T34" s="10">
        <f t="shared" si="7"/>
        <v>5</v>
      </c>
      <c r="U34" s="9">
        <v>5</v>
      </c>
      <c r="V34" s="9">
        <v>5</v>
      </c>
      <c r="W34" s="9">
        <v>5</v>
      </c>
      <c r="X34" s="9">
        <v>5</v>
      </c>
      <c r="Y34" s="9">
        <v>5</v>
      </c>
      <c r="Z34" s="10">
        <f t="shared" si="5"/>
        <v>5</v>
      </c>
      <c r="AA34" s="11">
        <v>25</v>
      </c>
      <c r="AB34" s="11">
        <v>25</v>
      </c>
      <c r="AC34" s="11">
        <v>25</v>
      </c>
      <c r="AD34" s="11">
        <v>25</v>
      </c>
      <c r="AE34" s="11">
        <v>25</v>
      </c>
      <c r="AF34" s="21">
        <f t="shared" si="8"/>
        <v>25</v>
      </c>
      <c r="AG34" s="12">
        <f t="shared" si="0"/>
        <v>76.349999999999994</v>
      </c>
      <c r="AH34" s="40">
        <f t="shared" si="1"/>
        <v>153.4504</v>
      </c>
      <c r="AI34" s="13">
        <f t="shared" si="2"/>
        <v>64.897500000000008</v>
      </c>
      <c r="AJ34" s="14">
        <f t="shared" si="3"/>
        <v>218.34790000000001</v>
      </c>
      <c r="AK34" s="34">
        <v>71</v>
      </c>
    </row>
    <row r="35" spans="1:37" ht="15.75" thickBot="1" x14ac:dyDescent="0.3">
      <c r="A35" s="32" t="s">
        <v>75</v>
      </c>
      <c r="B35" s="32">
        <v>159.71</v>
      </c>
      <c r="C35" s="7">
        <v>45</v>
      </c>
      <c r="D35" s="7">
        <v>45</v>
      </c>
      <c r="E35" s="7">
        <v>45</v>
      </c>
      <c r="F35" s="7">
        <v>45</v>
      </c>
      <c r="G35" s="7">
        <v>45</v>
      </c>
      <c r="H35" s="8">
        <f t="shared" si="6"/>
        <v>45</v>
      </c>
      <c r="I35" s="9">
        <v>35</v>
      </c>
      <c r="J35" s="9">
        <v>35</v>
      </c>
      <c r="K35" s="9">
        <v>35</v>
      </c>
      <c r="L35" s="9">
        <v>35</v>
      </c>
      <c r="M35" s="9">
        <v>35</v>
      </c>
      <c r="N35" s="10">
        <f t="shared" si="4"/>
        <v>35</v>
      </c>
      <c r="O35" s="9">
        <v>35</v>
      </c>
      <c r="P35" s="9">
        <v>35</v>
      </c>
      <c r="Q35" s="9">
        <v>35</v>
      </c>
      <c r="R35" s="9">
        <v>35</v>
      </c>
      <c r="S35" s="9">
        <v>35</v>
      </c>
      <c r="T35" s="10">
        <f t="shared" si="7"/>
        <v>35</v>
      </c>
      <c r="U35" s="9">
        <v>30</v>
      </c>
      <c r="V35" s="9">
        <v>30</v>
      </c>
      <c r="W35" s="9">
        <v>30</v>
      </c>
      <c r="X35" s="9">
        <v>30</v>
      </c>
      <c r="Y35" s="9">
        <v>30</v>
      </c>
      <c r="Z35" s="10">
        <f t="shared" si="5"/>
        <v>30</v>
      </c>
      <c r="AA35" s="11">
        <v>50</v>
      </c>
      <c r="AB35" s="11">
        <v>50</v>
      </c>
      <c r="AC35" s="11">
        <v>50</v>
      </c>
      <c r="AD35" s="11">
        <v>50</v>
      </c>
      <c r="AE35" s="11">
        <v>50</v>
      </c>
      <c r="AF35" s="21">
        <f t="shared" si="8"/>
        <v>50</v>
      </c>
      <c r="AG35" s="12">
        <f t="shared" si="0"/>
        <v>195</v>
      </c>
      <c r="AH35" s="40">
        <f t="shared" si="1"/>
        <v>132.55930000000001</v>
      </c>
      <c r="AI35" s="13">
        <f t="shared" si="2"/>
        <v>165.75</v>
      </c>
      <c r="AJ35" s="14">
        <f t="shared" si="3"/>
        <v>298.30930000000001</v>
      </c>
      <c r="AK35" s="34">
        <v>50</v>
      </c>
    </row>
    <row r="36" spans="1:37" ht="15.75" thickBot="1" x14ac:dyDescent="0.3">
      <c r="A36" s="32" t="s">
        <v>43</v>
      </c>
      <c r="B36" s="32">
        <v>342.26</v>
      </c>
      <c r="C36" s="7">
        <v>47</v>
      </c>
      <c r="D36" s="7">
        <v>47</v>
      </c>
      <c r="E36" s="7">
        <v>47</v>
      </c>
      <c r="F36" s="7">
        <v>47</v>
      </c>
      <c r="G36" s="7">
        <v>47</v>
      </c>
      <c r="H36" s="8">
        <f t="shared" si="6"/>
        <v>47</v>
      </c>
      <c r="I36" s="9">
        <v>35</v>
      </c>
      <c r="J36" s="9">
        <v>35</v>
      </c>
      <c r="K36" s="9">
        <v>35</v>
      </c>
      <c r="L36" s="9">
        <v>35</v>
      </c>
      <c r="M36" s="9">
        <v>35</v>
      </c>
      <c r="N36" s="10">
        <f t="shared" si="4"/>
        <v>35</v>
      </c>
      <c r="O36" s="9">
        <v>35</v>
      </c>
      <c r="P36" s="9">
        <v>35</v>
      </c>
      <c r="Q36" s="9">
        <v>35</v>
      </c>
      <c r="R36" s="9">
        <v>35</v>
      </c>
      <c r="S36" s="9">
        <v>35</v>
      </c>
      <c r="T36" s="10">
        <f t="shared" si="7"/>
        <v>35</v>
      </c>
      <c r="U36" s="9">
        <v>30</v>
      </c>
      <c r="V36" s="9">
        <v>30</v>
      </c>
      <c r="W36" s="9">
        <v>30</v>
      </c>
      <c r="X36" s="9">
        <v>30</v>
      </c>
      <c r="Y36" s="9">
        <v>30</v>
      </c>
      <c r="Z36" s="10">
        <f t="shared" si="5"/>
        <v>30</v>
      </c>
      <c r="AA36" s="11">
        <v>50</v>
      </c>
      <c r="AB36" s="11">
        <v>50</v>
      </c>
      <c r="AC36" s="11">
        <v>50</v>
      </c>
      <c r="AD36" s="11">
        <v>50</v>
      </c>
      <c r="AE36" s="11">
        <v>50</v>
      </c>
      <c r="AF36" s="21">
        <f t="shared" si="8"/>
        <v>50</v>
      </c>
      <c r="AG36" s="12">
        <f t="shared" si="0"/>
        <v>197</v>
      </c>
      <c r="AH36" s="40">
        <f t="shared" si="1"/>
        <v>284.07579999999996</v>
      </c>
      <c r="AI36" s="13">
        <f t="shared" si="2"/>
        <v>167.45000000000002</v>
      </c>
      <c r="AJ36" s="14">
        <f t="shared" si="3"/>
        <v>451.5258</v>
      </c>
      <c r="AK36" s="34">
        <v>11</v>
      </c>
    </row>
    <row r="37" spans="1:37" ht="15.75" thickBot="1" x14ac:dyDescent="0.3">
      <c r="A37" s="37" t="s">
        <v>41</v>
      </c>
      <c r="B37" s="32">
        <v>349.9</v>
      </c>
      <c r="C37" s="7">
        <v>39.1</v>
      </c>
      <c r="D37" s="7">
        <v>39.1</v>
      </c>
      <c r="E37" s="7">
        <v>39.1</v>
      </c>
      <c r="F37" s="7">
        <v>39.1</v>
      </c>
      <c r="G37" s="7">
        <v>39.1</v>
      </c>
      <c r="H37" s="8">
        <f t="shared" si="6"/>
        <v>39.1</v>
      </c>
      <c r="I37" s="9">
        <v>25</v>
      </c>
      <c r="J37" s="9">
        <v>25</v>
      </c>
      <c r="K37" s="9">
        <v>25</v>
      </c>
      <c r="L37" s="9">
        <v>25</v>
      </c>
      <c r="M37" s="9">
        <v>25</v>
      </c>
      <c r="N37" s="10">
        <f t="shared" si="4"/>
        <v>25</v>
      </c>
      <c r="O37" s="9">
        <v>25</v>
      </c>
      <c r="P37" s="9">
        <v>25</v>
      </c>
      <c r="Q37" s="9">
        <v>25</v>
      </c>
      <c r="R37" s="9">
        <v>25</v>
      </c>
      <c r="S37" s="9">
        <v>25</v>
      </c>
      <c r="T37" s="10">
        <f t="shared" si="7"/>
        <v>25</v>
      </c>
      <c r="U37" s="9">
        <v>20</v>
      </c>
      <c r="V37" s="9">
        <v>20</v>
      </c>
      <c r="W37" s="9">
        <v>20</v>
      </c>
      <c r="X37" s="9">
        <v>20</v>
      </c>
      <c r="Y37" s="9">
        <v>20</v>
      </c>
      <c r="Z37" s="10">
        <f t="shared" si="5"/>
        <v>20</v>
      </c>
      <c r="AA37" s="11">
        <v>50</v>
      </c>
      <c r="AB37" s="11">
        <v>50</v>
      </c>
      <c r="AC37" s="11">
        <v>50</v>
      </c>
      <c r="AD37" s="11">
        <v>50</v>
      </c>
      <c r="AE37" s="11">
        <v>50</v>
      </c>
      <c r="AF37" s="21">
        <f t="shared" si="8"/>
        <v>50</v>
      </c>
      <c r="AG37" s="12">
        <f t="shared" si="0"/>
        <v>159.1</v>
      </c>
      <c r="AH37" s="13">
        <f t="shared" si="1"/>
        <v>290.41699999999997</v>
      </c>
      <c r="AI37" s="13">
        <f t="shared" si="2"/>
        <v>135.23500000000001</v>
      </c>
      <c r="AJ37" s="14">
        <f t="shared" si="3"/>
        <v>425.65199999999999</v>
      </c>
      <c r="AK37" s="17">
        <v>18</v>
      </c>
    </row>
    <row r="38" spans="1:37" ht="15.75" thickBot="1" x14ac:dyDescent="0.3">
      <c r="A38" s="32" t="s">
        <v>45</v>
      </c>
      <c r="B38" s="32">
        <v>331.58</v>
      </c>
      <c r="C38" s="7">
        <v>50</v>
      </c>
      <c r="D38" s="7">
        <v>50</v>
      </c>
      <c r="E38" s="7">
        <v>50</v>
      </c>
      <c r="F38" s="7">
        <v>50</v>
      </c>
      <c r="G38" s="7">
        <v>50</v>
      </c>
      <c r="H38" s="8">
        <f t="shared" si="6"/>
        <v>50</v>
      </c>
      <c r="I38" s="9">
        <v>35</v>
      </c>
      <c r="J38" s="9">
        <v>35</v>
      </c>
      <c r="K38" s="9">
        <v>35</v>
      </c>
      <c r="L38" s="9">
        <v>35</v>
      </c>
      <c r="M38" s="9">
        <v>35</v>
      </c>
      <c r="N38" s="10">
        <f t="shared" si="4"/>
        <v>35</v>
      </c>
      <c r="O38" s="9">
        <v>35</v>
      </c>
      <c r="P38" s="9">
        <v>35</v>
      </c>
      <c r="Q38" s="9">
        <v>35</v>
      </c>
      <c r="R38" s="9">
        <v>35</v>
      </c>
      <c r="S38" s="9">
        <v>35</v>
      </c>
      <c r="T38" s="10">
        <f t="shared" si="7"/>
        <v>35</v>
      </c>
      <c r="U38" s="9">
        <v>30</v>
      </c>
      <c r="V38" s="9">
        <v>30</v>
      </c>
      <c r="W38" s="9">
        <v>30</v>
      </c>
      <c r="X38" s="9">
        <v>30</v>
      </c>
      <c r="Y38" s="9">
        <v>30</v>
      </c>
      <c r="Z38" s="10">
        <f t="shared" si="5"/>
        <v>30</v>
      </c>
      <c r="AA38" s="11">
        <v>50</v>
      </c>
      <c r="AB38" s="11">
        <v>50</v>
      </c>
      <c r="AC38" s="11">
        <v>50</v>
      </c>
      <c r="AD38" s="11">
        <v>50</v>
      </c>
      <c r="AE38" s="11">
        <v>50</v>
      </c>
      <c r="AF38" s="21">
        <f t="shared" si="8"/>
        <v>50</v>
      </c>
      <c r="AG38" s="12">
        <f t="shared" si="0"/>
        <v>200</v>
      </c>
      <c r="AH38" s="40">
        <f t="shared" si="1"/>
        <v>275.21139999999997</v>
      </c>
      <c r="AI38" s="13">
        <f t="shared" si="2"/>
        <v>170</v>
      </c>
      <c r="AJ38" s="14">
        <f t="shared" si="3"/>
        <v>445.21139999999997</v>
      </c>
      <c r="AK38" s="34">
        <v>14</v>
      </c>
    </row>
    <row r="39" spans="1:37" ht="15.75" thickBot="1" x14ac:dyDescent="0.3">
      <c r="A39" s="32" t="s">
        <v>77</v>
      </c>
      <c r="B39" s="32">
        <v>241.19</v>
      </c>
      <c r="C39" s="7">
        <v>35</v>
      </c>
      <c r="D39" s="7">
        <v>35</v>
      </c>
      <c r="E39" s="7">
        <v>35</v>
      </c>
      <c r="F39" s="7">
        <v>35</v>
      </c>
      <c r="G39" s="7">
        <v>35</v>
      </c>
      <c r="H39" s="8">
        <f t="shared" si="6"/>
        <v>35</v>
      </c>
      <c r="I39" s="9">
        <v>10</v>
      </c>
      <c r="J39" s="9">
        <v>10</v>
      </c>
      <c r="K39" s="9">
        <v>10</v>
      </c>
      <c r="L39" s="9">
        <v>10</v>
      </c>
      <c r="M39" s="9">
        <v>10</v>
      </c>
      <c r="N39" s="10">
        <f t="shared" si="4"/>
        <v>10</v>
      </c>
      <c r="O39" s="9">
        <v>10</v>
      </c>
      <c r="P39" s="9">
        <v>10</v>
      </c>
      <c r="Q39" s="9">
        <v>10</v>
      </c>
      <c r="R39" s="9">
        <v>10</v>
      </c>
      <c r="S39" s="9">
        <v>10</v>
      </c>
      <c r="T39" s="10">
        <f t="shared" si="7"/>
        <v>10</v>
      </c>
      <c r="U39" s="9">
        <v>10</v>
      </c>
      <c r="V39" s="9">
        <v>10</v>
      </c>
      <c r="W39" s="9">
        <v>10</v>
      </c>
      <c r="X39" s="9">
        <v>10</v>
      </c>
      <c r="Y39" s="9">
        <v>10</v>
      </c>
      <c r="Z39" s="10">
        <f t="shared" si="5"/>
        <v>10</v>
      </c>
      <c r="AA39" s="11">
        <v>30</v>
      </c>
      <c r="AB39" s="11">
        <v>30</v>
      </c>
      <c r="AC39" s="11">
        <v>30</v>
      </c>
      <c r="AD39" s="11">
        <v>30</v>
      </c>
      <c r="AE39" s="11">
        <v>30</v>
      </c>
      <c r="AF39" s="21">
        <f t="shared" si="8"/>
        <v>30</v>
      </c>
      <c r="AG39" s="12">
        <f t="shared" si="0"/>
        <v>95</v>
      </c>
      <c r="AH39" s="40">
        <f t="shared" si="1"/>
        <v>200.18769999999998</v>
      </c>
      <c r="AI39" s="13">
        <f t="shared" si="2"/>
        <v>80.75</v>
      </c>
      <c r="AJ39" s="14">
        <f t="shared" si="3"/>
        <v>280.93769999999995</v>
      </c>
      <c r="AK39" s="34">
        <v>52</v>
      </c>
    </row>
    <row r="40" spans="1:37" ht="15.75" thickBot="1" x14ac:dyDescent="0.3">
      <c r="A40" s="32" t="s">
        <v>119</v>
      </c>
      <c r="B40" s="32">
        <v>289.60000000000002</v>
      </c>
      <c r="C40" s="72" t="s">
        <v>172</v>
      </c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4"/>
      <c r="AG40" s="12">
        <f t="shared" si="0"/>
        <v>0</v>
      </c>
      <c r="AH40" s="40">
        <f t="shared" si="1"/>
        <v>240.36799999999999</v>
      </c>
      <c r="AI40" s="13">
        <f t="shared" si="2"/>
        <v>0</v>
      </c>
      <c r="AJ40" s="14">
        <f t="shared" si="3"/>
        <v>240.36799999999999</v>
      </c>
      <c r="AK40" s="34"/>
    </row>
    <row r="41" spans="1:37" ht="15.75" thickBot="1" x14ac:dyDescent="0.3">
      <c r="A41" s="32" t="s">
        <v>78</v>
      </c>
      <c r="B41" s="32">
        <v>219.55</v>
      </c>
      <c r="C41" s="7">
        <v>47.4</v>
      </c>
      <c r="D41" s="7">
        <v>47.4</v>
      </c>
      <c r="E41" s="7">
        <v>47.4</v>
      </c>
      <c r="F41" s="7">
        <v>47.4</v>
      </c>
      <c r="G41" s="7">
        <v>47.4</v>
      </c>
      <c r="H41" s="8">
        <f t="shared" si="6"/>
        <v>47.4</v>
      </c>
      <c r="I41" s="9">
        <v>35</v>
      </c>
      <c r="J41" s="9">
        <v>35</v>
      </c>
      <c r="K41" s="9">
        <v>35</v>
      </c>
      <c r="L41" s="9">
        <v>35</v>
      </c>
      <c r="M41" s="9">
        <v>35</v>
      </c>
      <c r="N41" s="10">
        <f t="shared" si="4"/>
        <v>35</v>
      </c>
      <c r="O41" s="9">
        <v>35</v>
      </c>
      <c r="P41" s="9">
        <v>35</v>
      </c>
      <c r="Q41" s="9">
        <v>35</v>
      </c>
      <c r="R41" s="9">
        <v>35</v>
      </c>
      <c r="S41" s="9">
        <v>35</v>
      </c>
      <c r="T41" s="10">
        <f t="shared" si="7"/>
        <v>35</v>
      </c>
      <c r="U41" s="9">
        <v>30</v>
      </c>
      <c r="V41" s="9">
        <v>30</v>
      </c>
      <c r="W41" s="9">
        <v>30</v>
      </c>
      <c r="X41" s="9">
        <v>30</v>
      </c>
      <c r="Y41" s="9">
        <v>30</v>
      </c>
      <c r="Z41" s="10">
        <f t="shared" si="5"/>
        <v>30</v>
      </c>
      <c r="AA41" s="11">
        <v>50</v>
      </c>
      <c r="AB41" s="11">
        <v>50</v>
      </c>
      <c r="AC41" s="11">
        <v>50</v>
      </c>
      <c r="AD41" s="11">
        <v>50</v>
      </c>
      <c r="AE41" s="11">
        <v>50</v>
      </c>
      <c r="AF41" s="21">
        <f t="shared" si="8"/>
        <v>50</v>
      </c>
      <c r="AG41" s="12">
        <f t="shared" si="0"/>
        <v>197.4</v>
      </c>
      <c r="AH41" s="40">
        <f t="shared" si="1"/>
        <v>182.22649999999999</v>
      </c>
      <c r="AI41" s="13">
        <f t="shared" si="2"/>
        <v>167.79000000000002</v>
      </c>
      <c r="AJ41" s="14">
        <f t="shared" si="3"/>
        <v>350.01650000000001</v>
      </c>
      <c r="AK41" s="34">
        <v>34</v>
      </c>
    </row>
    <row r="42" spans="1:37" ht="15.75" thickBot="1" x14ac:dyDescent="0.3">
      <c r="A42" s="37" t="s">
        <v>79</v>
      </c>
      <c r="B42" s="32">
        <v>143.29</v>
      </c>
      <c r="C42" s="72" t="s">
        <v>172</v>
      </c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4"/>
      <c r="AG42" s="12">
        <f t="shared" si="0"/>
        <v>0</v>
      </c>
      <c r="AH42" s="40">
        <f t="shared" si="1"/>
        <v>118.93069999999999</v>
      </c>
      <c r="AI42" s="13">
        <f t="shared" si="2"/>
        <v>0</v>
      </c>
      <c r="AJ42" s="14">
        <f t="shared" si="3"/>
        <v>118.93069999999999</v>
      </c>
      <c r="AK42" s="34"/>
    </row>
    <row r="43" spans="1:37" ht="15.75" thickBot="1" x14ac:dyDescent="0.3">
      <c r="A43" s="32" t="s">
        <v>52</v>
      </c>
      <c r="B43" s="32">
        <v>301.64</v>
      </c>
      <c r="C43" s="7">
        <v>41.3</v>
      </c>
      <c r="D43" s="7">
        <v>41.3</v>
      </c>
      <c r="E43" s="7">
        <v>41.3</v>
      </c>
      <c r="F43" s="7">
        <v>41.3</v>
      </c>
      <c r="G43" s="7">
        <v>41.3</v>
      </c>
      <c r="H43" s="8">
        <f t="shared" si="6"/>
        <v>41.3</v>
      </c>
      <c r="I43" s="9">
        <v>20</v>
      </c>
      <c r="J43" s="9">
        <v>20</v>
      </c>
      <c r="K43" s="9">
        <v>20</v>
      </c>
      <c r="L43" s="9">
        <v>20</v>
      </c>
      <c r="M43" s="9">
        <v>20</v>
      </c>
      <c r="N43" s="10">
        <f t="shared" si="4"/>
        <v>20</v>
      </c>
      <c r="O43" s="9">
        <v>20</v>
      </c>
      <c r="P43" s="9">
        <v>20</v>
      </c>
      <c r="Q43" s="9">
        <v>20</v>
      </c>
      <c r="R43" s="9">
        <v>20</v>
      </c>
      <c r="S43" s="9">
        <v>20</v>
      </c>
      <c r="T43" s="10">
        <f t="shared" si="7"/>
        <v>20</v>
      </c>
      <c r="U43" s="9">
        <v>20</v>
      </c>
      <c r="V43" s="9">
        <v>20</v>
      </c>
      <c r="W43" s="9">
        <v>20</v>
      </c>
      <c r="X43" s="9">
        <v>20</v>
      </c>
      <c r="Y43" s="9">
        <v>20</v>
      </c>
      <c r="Z43" s="10">
        <f t="shared" si="5"/>
        <v>20</v>
      </c>
      <c r="AA43" s="11">
        <v>40</v>
      </c>
      <c r="AB43" s="11">
        <v>40</v>
      </c>
      <c r="AC43" s="11">
        <v>40</v>
      </c>
      <c r="AD43" s="11">
        <v>40</v>
      </c>
      <c r="AE43" s="11">
        <v>40</v>
      </c>
      <c r="AF43" s="21">
        <f t="shared" si="8"/>
        <v>40</v>
      </c>
      <c r="AG43" s="12">
        <f t="shared" si="0"/>
        <v>141.30000000000001</v>
      </c>
      <c r="AH43" s="40">
        <f t="shared" si="1"/>
        <v>250.36119999999997</v>
      </c>
      <c r="AI43" s="13">
        <f t="shared" si="2"/>
        <v>120.105</v>
      </c>
      <c r="AJ43" s="14">
        <f t="shared" si="3"/>
        <v>370.46619999999996</v>
      </c>
      <c r="AK43" s="34">
        <v>30</v>
      </c>
    </row>
    <row r="44" spans="1:37" ht="15.75" thickBot="1" x14ac:dyDescent="0.3">
      <c r="A44" s="32" t="s">
        <v>46</v>
      </c>
      <c r="B44" s="32">
        <v>325.14999999999998</v>
      </c>
      <c r="C44" s="7">
        <v>48.6</v>
      </c>
      <c r="D44" s="7">
        <v>48.6</v>
      </c>
      <c r="E44" s="7">
        <v>48.6</v>
      </c>
      <c r="F44" s="7">
        <v>48.6</v>
      </c>
      <c r="G44" s="7">
        <v>48.6</v>
      </c>
      <c r="H44" s="8">
        <f t="shared" si="6"/>
        <v>48.6</v>
      </c>
      <c r="I44" s="9">
        <v>35</v>
      </c>
      <c r="J44" s="9">
        <v>35</v>
      </c>
      <c r="K44" s="9">
        <v>35</v>
      </c>
      <c r="L44" s="9">
        <v>35</v>
      </c>
      <c r="M44" s="9">
        <v>35</v>
      </c>
      <c r="N44" s="10">
        <f t="shared" si="4"/>
        <v>35</v>
      </c>
      <c r="O44" s="9">
        <v>35</v>
      </c>
      <c r="P44" s="9">
        <v>35</v>
      </c>
      <c r="Q44" s="9">
        <v>35</v>
      </c>
      <c r="R44" s="9">
        <v>35</v>
      </c>
      <c r="S44" s="9">
        <v>35</v>
      </c>
      <c r="T44" s="10">
        <f t="shared" si="7"/>
        <v>35</v>
      </c>
      <c r="U44" s="9">
        <v>30</v>
      </c>
      <c r="V44" s="9">
        <v>30</v>
      </c>
      <c r="W44" s="9">
        <v>30</v>
      </c>
      <c r="X44" s="9">
        <v>30</v>
      </c>
      <c r="Y44" s="9">
        <v>30</v>
      </c>
      <c r="Z44" s="10">
        <f t="shared" si="5"/>
        <v>30</v>
      </c>
      <c r="AA44" s="11">
        <v>50</v>
      </c>
      <c r="AB44" s="11">
        <v>50</v>
      </c>
      <c r="AC44" s="11">
        <v>50</v>
      </c>
      <c r="AD44" s="11">
        <v>50</v>
      </c>
      <c r="AE44" s="11">
        <v>50</v>
      </c>
      <c r="AF44" s="21">
        <f t="shared" si="8"/>
        <v>50</v>
      </c>
      <c r="AG44" s="12">
        <f t="shared" si="0"/>
        <v>198.6</v>
      </c>
      <c r="AH44" s="40">
        <f t="shared" si="1"/>
        <v>269.87449999999995</v>
      </c>
      <c r="AI44" s="13">
        <f t="shared" si="2"/>
        <v>168.81</v>
      </c>
      <c r="AJ44" s="14">
        <f t="shared" si="3"/>
        <v>438.68449999999996</v>
      </c>
      <c r="AK44" s="34">
        <v>16</v>
      </c>
    </row>
    <row r="45" spans="1:37" ht="15.75" thickBot="1" x14ac:dyDescent="0.3">
      <c r="A45" s="32" t="s">
        <v>39</v>
      </c>
      <c r="B45" s="32">
        <v>352.72</v>
      </c>
      <c r="C45" s="7">
        <v>50</v>
      </c>
      <c r="D45" s="7">
        <v>50</v>
      </c>
      <c r="E45" s="7">
        <v>50</v>
      </c>
      <c r="F45" s="7">
        <v>50</v>
      </c>
      <c r="G45" s="7">
        <v>50</v>
      </c>
      <c r="H45" s="8">
        <f t="shared" si="6"/>
        <v>50</v>
      </c>
      <c r="I45" s="9">
        <v>25</v>
      </c>
      <c r="J45" s="9">
        <v>25</v>
      </c>
      <c r="K45" s="9">
        <v>25</v>
      </c>
      <c r="L45" s="9">
        <v>25</v>
      </c>
      <c r="M45" s="9">
        <v>25</v>
      </c>
      <c r="N45" s="10">
        <f t="shared" si="4"/>
        <v>25</v>
      </c>
      <c r="O45" s="9">
        <v>25</v>
      </c>
      <c r="P45" s="9">
        <v>25</v>
      </c>
      <c r="Q45" s="9">
        <v>25</v>
      </c>
      <c r="R45" s="9">
        <v>25</v>
      </c>
      <c r="S45" s="9">
        <v>25</v>
      </c>
      <c r="T45" s="10">
        <f t="shared" si="7"/>
        <v>25</v>
      </c>
      <c r="U45" s="9">
        <v>20</v>
      </c>
      <c r="V45" s="9">
        <v>20</v>
      </c>
      <c r="W45" s="9">
        <v>20</v>
      </c>
      <c r="X45" s="9">
        <v>20</v>
      </c>
      <c r="Y45" s="9">
        <v>20</v>
      </c>
      <c r="Z45" s="10">
        <f t="shared" si="5"/>
        <v>20</v>
      </c>
      <c r="AA45" s="11">
        <v>30</v>
      </c>
      <c r="AB45" s="11">
        <v>30</v>
      </c>
      <c r="AC45" s="11">
        <v>30</v>
      </c>
      <c r="AD45" s="11">
        <v>30</v>
      </c>
      <c r="AE45" s="11">
        <v>30</v>
      </c>
      <c r="AF45" s="21">
        <f t="shared" si="8"/>
        <v>30</v>
      </c>
      <c r="AG45" s="12">
        <f t="shared" si="0"/>
        <v>150</v>
      </c>
      <c r="AH45" s="40">
        <f t="shared" si="1"/>
        <v>292.75760000000002</v>
      </c>
      <c r="AI45" s="13">
        <f t="shared" si="2"/>
        <v>127.50000000000001</v>
      </c>
      <c r="AJ45" s="14">
        <f t="shared" si="3"/>
        <v>420.25760000000002</v>
      </c>
      <c r="AK45" s="34">
        <v>20</v>
      </c>
    </row>
    <row r="46" spans="1:37" ht="15.75" thickBot="1" x14ac:dyDescent="0.3">
      <c r="A46" s="32" t="s">
        <v>81</v>
      </c>
      <c r="B46" s="32">
        <v>222.23</v>
      </c>
      <c r="C46" s="7">
        <v>41</v>
      </c>
      <c r="D46" s="7">
        <v>41</v>
      </c>
      <c r="E46" s="7">
        <v>41</v>
      </c>
      <c r="F46" s="7">
        <v>41</v>
      </c>
      <c r="G46" s="7">
        <v>41</v>
      </c>
      <c r="H46" s="8">
        <f t="shared" si="6"/>
        <v>41</v>
      </c>
      <c r="I46" s="9">
        <v>35</v>
      </c>
      <c r="J46" s="9">
        <v>35</v>
      </c>
      <c r="K46" s="9">
        <v>35</v>
      </c>
      <c r="L46" s="9">
        <v>35</v>
      </c>
      <c r="M46" s="9">
        <v>35</v>
      </c>
      <c r="N46" s="10">
        <f t="shared" si="4"/>
        <v>35</v>
      </c>
      <c r="O46" s="9">
        <v>35</v>
      </c>
      <c r="P46" s="9">
        <v>35</v>
      </c>
      <c r="Q46" s="9">
        <v>35</v>
      </c>
      <c r="R46" s="9">
        <v>35</v>
      </c>
      <c r="S46" s="9">
        <v>35</v>
      </c>
      <c r="T46" s="10">
        <f t="shared" si="7"/>
        <v>35</v>
      </c>
      <c r="U46" s="9">
        <v>30</v>
      </c>
      <c r="V46" s="9">
        <v>30</v>
      </c>
      <c r="W46" s="9">
        <v>30</v>
      </c>
      <c r="X46" s="9">
        <v>30</v>
      </c>
      <c r="Y46" s="9">
        <v>30</v>
      </c>
      <c r="Z46" s="10">
        <f t="shared" si="5"/>
        <v>30</v>
      </c>
      <c r="AA46" s="11">
        <v>40</v>
      </c>
      <c r="AB46" s="11">
        <v>40</v>
      </c>
      <c r="AC46" s="11">
        <v>40</v>
      </c>
      <c r="AD46" s="11">
        <v>40</v>
      </c>
      <c r="AE46" s="11">
        <v>40</v>
      </c>
      <c r="AF46" s="21">
        <f t="shared" si="8"/>
        <v>40</v>
      </c>
      <c r="AG46" s="12">
        <f t="shared" si="0"/>
        <v>181</v>
      </c>
      <c r="AH46" s="40">
        <f t="shared" si="1"/>
        <v>184.45089999999999</v>
      </c>
      <c r="AI46" s="13">
        <f t="shared" si="2"/>
        <v>153.85000000000002</v>
      </c>
      <c r="AJ46" s="14">
        <f t="shared" si="3"/>
        <v>338.30090000000001</v>
      </c>
      <c r="AK46" s="34">
        <v>37</v>
      </c>
    </row>
    <row r="47" spans="1:37" ht="15.75" thickBot="1" x14ac:dyDescent="0.3">
      <c r="A47" s="32" t="s">
        <v>50</v>
      </c>
      <c r="B47" s="32">
        <v>313.74</v>
      </c>
      <c r="C47" s="7">
        <v>37</v>
      </c>
      <c r="D47" s="7">
        <v>37</v>
      </c>
      <c r="E47" s="7">
        <v>37</v>
      </c>
      <c r="F47" s="7">
        <v>37</v>
      </c>
      <c r="G47" s="7">
        <v>37</v>
      </c>
      <c r="H47" s="8">
        <f t="shared" si="6"/>
        <v>37</v>
      </c>
      <c r="I47" s="9">
        <v>35</v>
      </c>
      <c r="J47" s="9">
        <v>35</v>
      </c>
      <c r="K47" s="9">
        <v>35</v>
      </c>
      <c r="L47" s="9">
        <v>35</v>
      </c>
      <c r="M47" s="9">
        <v>35</v>
      </c>
      <c r="N47" s="10">
        <f t="shared" si="4"/>
        <v>35</v>
      </c>
      <c r="O47" s="9">
        <v>35</v>
      </c>
      <c r="P47" s="9">
        <v>35</v>
      </c>
      <c r="Q47" s="9">
        <v>35</v>
      </c>
      <c r="R47" s="9">
        <v>35</v>
      </c>
      <c r="S47" s="9">
        <v>35</v>
      </c>
      <c r="T47" s="10">
        <f t="shared" si="7"/>
        <v>35</v>
      </c>
      <c r="U47" s="9">
        <v>30</v>
      </c>
      <c r="V47" s="9">
        <v>30</v>
      </c>
      <c r="W47" s="9">
        <v>30</v>
      </c>
      <c r="X47" s="9">
        <v>30</v>
      </c>
      <c r="Y47" s="9">
        <v>30</v>
      </c>
      <c r="Z47" s="10">
        <f t="shared" si="5"/>
        <v>30</v>
      </c>
      <c r="AA47" s="11">
        <v>50</v>
      </c>
      <c r="AB47" s="11">
        <v>50</v>
      </c>
      <c r="AC47" s="11">
        <v>50</v>
      </c>
      <c r="AD47" s="11">
        <v>50</v>
      </c>
      <c r="AE47" s="11">
        <v>50</v>
      </c>
      <c r="AF47" s="21">
        <f t="shared" si="8"/>
        <v>50</v>
      </c>
      <c r="AG47" s="12">
        <f t="shared" si="0"/>
        <v>187</v>
      </c>
      <c r="AH47" s="40">
        <f t="shared" si="1"/>
        <v>260.4042</v>
      </c>
      <c r="AI47" s="13">
        <f t="shared" si="2"/>
        <v>158.95000000000002</v>
      </c>
      <c r="AJ47" s="14">
        <f t="shared" si="3"/>
        <v>419.35419999999999</v>
      </c>
      <c r="AK47" s="34">
        <v>21</v>
      </c>
    </row>
    <row r="48" spans="1:37" ht="15.75" thickBot="1" x14ac:dyDescent="0.3">
      <c r="A48" s="32" t="s">
        <v>120</v>
      </c>
      <c r="B48" s="32">
        <v>111.33</v>
      </c>
      <c r="C48" s="7">
        <v>31</v>
      </c>
      <c r="D48" s="7">
        <v>31</v>
      </c>
      <c r="E48" s="7">
        <v>31</v>
      </c>
      <c r="F48" s="7">
        <v>31</v>
      </c>
      <c r="G48" s="7">
        <v>31</v>
      </c>
      <c r="H48" s="8">
        <f t="shared" si="6"/>
        <v>31</v>
      </c>
      <c r="I48" s="9">
        <v>5</v>
      </c>
      <c r="J48" s="9">
        <v>5</v>
      </c>
      <c r="K48" s="9">
        <v>5</v>
      </c>
      <c r="L48" s="9">
        <v>5</v>
      </c>
      <c r="M48" s="9">
        <v>5</v>
      </c>
      <c r="N48" s="10">
        <f t="shared" si="4"/>
        <v>5</v>
      </c>
      <c r="O48" s="9">
        <v>5</v>
      </c>
      <c r="P48" s="9">
        <v>5</v>
      </c>
      <c r="Q48" s="9">
        <v>5</v>
      </c>
      <c r="R48" s="9">
        <v>5</v>
      </c>
      <c r="S48" s="9">
        <v>5</v>
      </c>
      <c r="T48" s="10">
        <f t="shared" si="7"/>
        <v>5</v>
      </c>
      <c r="U48" s="9">
        <v>5</v>
      </c>
      <c r="V48" s="9">
        <v>5</v>
      </c>
      <c r="W48" s="9">
        <v>5</v>
      </c>
      <c r="X48" s="9">
        <v>5</v>
      </c>
      <c r="Y48" s="9">
        <v>5</v>
      </c>
      <c r="Z48" s="10">
        <f t="shared" si="5"/>
        <v>5</v>
      </c>
      <c r="AA48" s="11">
        <v>35</v>
      </c>
      <c r="AB48" s="11">
        <v>35</v>
      </c>
      <c r="AC48" s="11">
        <v>35</v>
      </c>
      <c r="AD48" s="11">
        <v>35</v>
      </c>
      <c r="AE48" s="11">
        <v>35</v>
      </c>
      <c r="AF48" s="21">
        <f t="shared" si="8"/>
        <v>35</v>
      </c>
      <c r="AG48" s="12">
        <f t="shared" si="0"/>
        <v>81</v>
      </c>
      <c r="AH48" s="40">
        <f t="shared" si="1"/>
        <v>92.403899999999993</v>
      </c>
      <c r="AI48" s="13">
        <f t="shared" si="2"/>
        <v>68.850000000000009</v>
      </c>
      <c r="AJ48" s="14">
        <f t="shared" si="3"/>
        <v>161.25389999999999</v>
      </c>
      <c r="AK48" s="34">
        <v>84</v>
      </c>
    </row>
    <row r="49" spans="1:37" ht="15.75" thickBot="1" x14ac:dyDescent="0.3">
      <c r="A49" s="32" t="s">
        <v>121</v>
      </c>
      <c r="B49" s="32">
        <v>357.78</v>
      </c>
      <c r="C49" s="7">
        <v>49.8</v>
      </c>
      <c r="D49" s="7">
        <v>49.8</v>
      </c>
      <c r="E49" s="7">
        <v>49.8</v>
      </c>
      <c r="F49" s="7">
        <v>49.8</v>
      </c>
      <c r="G49" s="7">
        <v>49.8</v>
      </c>
      <c r="H49" s="8">
        <f t="shared" si="6"/>
        <v>49.8</v>
      </c>
      <c r="I49" s="9">
        <v>20</v>
      </c>
      <c r="J49" s="9">
        <v>20</v>
      </c>
      <c r="K49" s="9">
        <v>20</v>
      </c>
      <c r="L49" s="9">
        <v>20</v>
      </c>
      <c r="M49" s="9">
        <v>20</v>
      </c>
      <c r="N49" s="10">
        <f t="shared" si="4"/>
        <v>20</v>
      </c>
      <c r="O49" s="9">
        <v>20</v>
      </c>
      <c r="P49" s="9">
        <v>20</v>
      </c>
      <c r="Q49" s="9">
        <v>20</v>
      </c>
      <c r="R49" s="9">
        <v>20</v>
      </c>
      <c r="S49" s="9">
        <v>20</v>
      </c>
      <c r="T49" s="10">
        <f t="shared" si="7"/>
        <v>20</v>
      </c>
      <c r="U49" s="9">
        <v>15</v>
      </c>
      <c r="V49" s="9">
        <v>15</v>
      </c>
      <c r="W49" s="9">
        <v>15</v>
      </c>
      <c r="X49" s="9">
        <v>15</v>
      </c>
      <c r="Y49" s="9">
        <v>15</v>
      </c>
      <c r="Z49" s="10">
        <f t="shared" si="5"/>
        <v>15</v>
      </c>
      <c r="AA49" s="11">
        <v>45</v>
      </c>
      <c r="AB49" s="11">
        <v>45</v>
      </c>
      <c r="AC49" s="11">
        <v>45</v>
      </c>
      <c r="AD49" s="11">
        <v>45</v>
      </c>
      <c r="AE49" s="11">
        <v>45</v>
      </c>
      <c r="AF49" s="21">
        <f t="shared" si="8"/>
        <v>45</v>
      </c>
      <c r="AG49" s="12">
        <f t="shared" si="0"/>
        <v>149.80000000000001</v>
      </c>
      <c r="AH49" s="40">
        <f t="shared" si="1"/>
        <v>296.95739999999995</v>
      </c>
      <c r="AI49" s="13">
        <f t="shared" si="2"/>
        <v>127.33000000000001</v>
      </c>
      <c r="AJ49" s="14">
        <f t="shared" si="3"/>
        <v>424.28739999999993</v>
      </c>
      <c r="AK49" s="34">
        <v>19</v>
      </c>
    </row>
    <row r="50" spans="1:37" ht="15.75" thickBot="1" x14ac:dyDescent="0.3">
      <c r="A50" s="32" t="s">
        <v>82</v>
      </c>
      <c r="B50" s="32">
        <v>114.85</v>
      </c>
      <c r="C50" s="7">
        <v>25.6</v>
      </c>
      <c r="D50" s="7">
        <v>25.6</v>
      </c>
      <c r="E50" s="7">
        <v>25.6</v>
      </c>
      <c r="F50" s="7">
        <v>25.6</v>
      </c>
      <c r="G50" s="7">
        <v>25.6</v>
      </c>
      <c r="H50" s="8">
        <f t="shared" si="6"/>
        <v>25.6</v>
      </c>
      <c r="I50" s="9">
        <v>30</v>
      </c>
      <c r="J50" s="9">
        <v>30</v>
      </c>
      <c r="K50" s="9">
        <v>30</v>
      </c>
      <c r="L50" s="9">
        <v>30</v>
      </c>
      <c r="M50" s="9">
        <v>30</v>
      </c>
      <c r="N50" s="10">
        <f t="shared" si="4"/>
        <v>30</v>
      </c>
      <c r="O50" s="9">
        <v>30</v>
      </c>
      <c r="P50" s="9">
        <v>30</v>
      </c>
      <c r="Q50" s="9">
        <v>30</v>
      </c>
      <c r="R50" s="9">
        <v>30</v>
      </c>
      <c r="S50" s="9">
        <v>30</v>
      </c>
      <c r="T50" s="10">
        <f t="shared" si="7"/>
        <v>30</v>
      </c>
      <c r="U50" s="9">
        <v>25</v>
      </c>
      <c r="V50" s="9">
        <v>25</v>
      </c>
      <c r="W50" s="9">
        <v>25</v>
      </c>
      <c r="X50" s="9">
        <v>25</v>
      </c>
      <c r="Y50" s="9">
        <v>25</v>
      </c>
      <c r="Z50" s="10">
        <f t="shared" si="5"/>
        <v>25</v>
      </c>
      <c r="AA50" s="11">
        <v>50</v>
      </c>
      <c r="AB50" s="11">
        <v>50</v>
      </c>
      <c r="AC50" s="11">
        <v>50</v>
      </c>
      <c r="AD50" s="11">
        <v>50</v>
      </c>
      <c r="AE50" s="11">
        <v>50</v>
      </c>
      <c r="AF50" s="21">
        <f t="shared" si="8"/>
        <v>50</v>
      </c>
      <c r="AG50" s="12">
        <f t="shared" si="0"/>
        <v>160.6</v>
      </c>
      <c r="AH50" s="40">
        <f t="shared" si="1"/>
        <v>95.325499999999991</v>
      </c>
      <c r="AI50" s="13">
        <f t="shared" si="2"/>
        <v>136.51000000000002</v>
      </c>
      <c r="AJ50" s="14">
        <f t="shared" si="3"/>
        <v>231.83550000000002</v>
      </c>
      <c r="AK50" s="34">
        <v>64</v>
      </c>
    </row>
    <row r="51" spans="1:37" ht="15.75" thickBot="1" x14ac:dyDescent="0.3">
      <c r="A51" s="32" t="s">
        <v>53</v>
      </c>
      <c r="B51" s="32">
        <v>297.82</v>
      </c>
      <c r="C51" s="7">
        <v>50</v>
      </c>
      <c r="D51" s="7">
        <v>50</v>
      </c>
      <c r="E51" s="7">
        <v>50</v>
      </c>
      <c r="F51" s="7">
        <v>50</v>
      </c>
      <c r="G51" s="7">
        <v>50</v>
      </c>
      <c r="H51" s="8">
        <f t="shared" si="6"/>
        <v>50</v>
      </c>
      <c r="I51" s="9">
        <v>30</v>
      </c>
      <c r="J51" s="9">
        <v>30</v>
      </c>
      <c r="K51" s="9">
        <v>30</v>
      </c>
      <c r="L51" s="9">
        <v>30</v>
      </c>
      <c r="M51" s="9">
        <v>30</v>
      </c>
      <c r="N51" s="10">
        <f t="shared" si="4"/>
        <v>30</v>
      </c>
      <c r="O51" s="9">
        <v>30</v>
      </c>
      <c r="P51" s="9">
        <v>30</v>
      </c>
      <c r="Q51" s="9">
        <v>30</v>
      </c>
      <c r="R51" s="9">
        <v>30</v>
      </c>
      <c r="S51" s="9">
        <v>30</v>
      </c>
      <c r="T51" s="10">
        <f t="shared" si="7"/>
        <v>30</v>
      </c>
      <c r="U51" s="9">
        <v>25</v>
      </c>
      <c r="V51" s="9">
        <v>25</v>
      </c>
      <c r="W51" s="9">
        <v>25</v>
      </c>
      <c r="X51" s="9">
        <v>25</v>
      </c>
      <c r="Y51" s="9">
        <v>25</v>
      </c>
      <c r="Z51" s="10">
        <f t="shared" si="5"/>
        <v>25</v>
      </c>
      <c r="AA51" s="11">
        <v>50</v>
      </c>
      <c r="AB51" s="11">
        <v>50</v>
      </c>
      <c r="AC51" s="11">
        <v>50</v>
      </c>
      <c r="AD51" s="11">
        <v>50</v>
      </c>
      <c r="AE51" s="11">
        <v>50</v>
      </c>
      <c r="AF51" s="21">
        <f t="shared" si="8"/>
        <v>50</v>
      </c>
      <c r="AG51" s="12">
        <f t="shared" si="0"/>
        <v>185</v>
      </c>
      <c r="AH51" s="40">
        <f t="shared" si="1"/>
        <v>247.19059999999999</v>
      </c>
      <c r="AI51" s="13">
        <f t="shared" si="2"/>
        <v>157.25</v>
      </c>
      <c r="AJ51" s="14">
        <f t="shared" si="3"/>
        <v>404.44060000000002</v>
      </c>
      <c r="AK51" s="34">
        <v>24</v>
      </c>
    </row>
    <row r="52" spans="1:37" ht="15.75" thickBot="1" x14ac:dyDescent="0.3">
      <c r="A52" s="32" t="s">
        <v>54</v>
      </c>
      <c r="B52" s="32">
        <v>295.20999999999998</v>
      </c>
      <c r="C52" s="7">
        <v>41</v>
      </c>
      <c r="D52" s="7">
        <v>41</v>
      </c>
      <c r="E52" s="7">
        <v>41</v>
      </c>
      <c r="F52" s="7">
        <v>41</v>
      </c>
      <c r="G52" s="7">
        <v>41</v>
      </c>
      <c r="H52" s="8">
        <f t="shared" si="6"/>
        <v>41</v>
      </c>
      <c r="I52" s="9">
        <v>35</v>
      </c>
      <c r="J52" s="9">
        <v>35</v>
      </c>
      <c r="K52" s="9">
        <v>35</v>
      </c>
      <c r="L52" s="9">
        <v>35</v>
      </c>
      <c r="M52" s="9">
        <v>35</v>
      </c>
      <c r="N52" s="10">
        <f t="shared" si="4"/>
        <v>35</v>
      </c>
      <c r="O52" s="9">
        <v>35</v>
      </c>
      <c r="P52" s="9">
        <v>35</v>
      </c>
      <c r="Q52" s="9">
        <v>35</v>
      </c>
      <c r="R52" s="9">
        <v>35</v>
      </c>
      <c r="S52" s="9">
        <v>35</v>
      </c>
      <c r="T52" s="10">
        <f t="shared" si="7"/>
        <v>35</v>
      </c>
      <c r="U52" s="9">
        <v>30</v>
      </c>
      <c r="V52" s="9">
        <v>30</v>
      </c>
      <c r="W52" s="9">
        <v>30</v>
      </c>
      <c r="X52" s="9">
        <v>30</v>
      </c>
      <c r="Y52" s="9">
        <v>30</v>
      </c>
      <c r="Z52" s="10">
        <f t="shared" si="5"/>
        <v>30</v>
      </c>
      <c r="AA52" s="11">
        <v>50</v>
      </c>
      <c r="AB52" s="11">
        <v>50</v>
      </c>
      <c r="AC52" s="11">
        <v>50</v>
      </c>
      <c r="AD52" s="11">
        <v>50</v>
      </c>
      <c r="AE52" s="11">
        <v>50</v>
      </c>
      <c r="AF52" s="21">
        <f t="shared" si="8"/>
        <v>50</v>
      </c>
      <c r="AG52" s="12">
        <f t="shared" si="0"/>
        <v>191</v>
      </c>
      <c r="AH52" s="40">
        <f t="shared" si="1"/>
        <v>245.02429999999998</v>
      </c>
      <c r="AI52" s="13">
        <f t="shared" si="2"/>
        <v>162.35000000000002</v>
      </c>
      <c r="AJ52" s="14">
        <f t="shared" si="3"/>
        <v>407.37430000000001</v>
      </c>
      <c r="AK52" s="34">
        <v>23</v>
      </c>
    </row>
    <row r="53" spans="1:37" ht="15.75" thickBot="1" x14ac:dyDescent="0.3">
      <c r="A53" s="32" t="s">
        <v>83</v>
      </c>
      <c r="B53" s="32">
        <v>286.45</v>
      </c>
      <c r="C53" s="7">
        <v>50</v>
      </c>
      <c r="D53" s="7">
        <v>50</v>
      </c>
      <c r="E53" s="7">
        <v>50</v>
      </c>
      <c r="F53" s="7">
        <v>50</v>
      </c>
      <c r="G53" s="7">
        <v>50</v>
      </c>
      <c r="H53" s="8">
        <f t="shared" si="6"/>
        <v>50</v>
      </c>
      <c r="I53" s="9">
        <v>25</v>
      </c>
      <c r="J53" s="9">
        <v>25</v>
      </c>
      <c r="K53" s="9">
        <v>25</v>
      </c>
      <c r="L53" s="9">
        <v>25</v>
      </c>
      <c r="M53" s="9">
        <v>25</v>
      </c>
      <c r="N53" s="10">
        <f t="shared" si="4"/>
        <v>25</v>
      </c>
      <c r="O53" s="9">
        <v>25</v>
      </c>
      <c r="P53" s="9">
        <v>25</v>
      </c>
      <c r="Q53" s="9">
        <v>25</v>
      </c>
      <c r="R53" s="9">
        <v>25</v>
      </c>
      <c r="S53" s="9">
        <v>25</v>
      </c>
      <c r="T53" s="10">
        <f t="shared" si="7"/>
        <v>25</v>
      </c>
      <c r="U53" s="9">
        <v>20</v>
      </c>
      <c r="V53" s="9">
        <v>20</v>
      </c>
      <c r="W53" s="9">
        <v>20</v>
      </c>
      <c r="X53" s="9">
        <v>20</v>
      </c>
      <c r="Y53" s="9">
        <v>20</v>
      </c>
      <c r="Z53" s="10">
        <f t="shared" si="5"/>
        <v>20</v>
      </c>
      <c r="AA53" s="11">
        <v>35</v>
      </c>
      <c r="AB53" s="11">
        <v>35</v>
      </c>
      <c r="AC53" s="11">
        <v>35</v>
      </c>
      <c r="AD53" s="11">
        <v>35</v>
      </c>
      <c r="AE53" s="11">
        <v>35</v>
      </c>
      <c r="AF53" s="21">
        <f t="shared" si="8"/>
        <v>35</v>
      </c>
      <c r="AG53" s="12">
        <f t="shared" si="0"/>
        <v>155</v>
      </c>
      <c r="AH53" s="40">
        <f t="shared" si="1"/>
        <v>237.75349999999997</v>
      </c>
      <c r="AI53" s="13">
        <f t="shared" si="2"/>
        <v>131.75</v>
      </c>
      <c r="AJ53" s="14">
        <f t="shared" si="3"/>
        <v>369.50349999999997</v>
      </c>
      <c r="AK53" s="34">
        <v>31</v>
      </c>
    </row>
    <row r="54" spans="1:37" ht="15.75" thickBot="1" x14ac:dyDescent="0.3">
      <c r="A54" s="32" t="s">
        <v>55</v>
      </c>
      <c r="B54" s="32">
        <v>291.3</v>
      </c>
      <c r="C54" s="7">
        <v>45</v>
      </c>
      <c r="D54" s="7">
        <v>45</v>
      </c>
      <c r="E54" s="7">
        <v>45</v>
      </c>
      <c r="F54" s="7">
        <v>45</v>
      </c>
      <c r="G54" s="7">
        <v>45</v>
      </c>
      <c r="H54" s="8">
        <f t="shared" si="6"/>
        <v>45</v>
      </c>
      <c r="I54" s="9">
        <v>35</v>
      </c>
      <c r="J54" s="9">
        <v>35</v>
      </c>
      <c r="K54" s="9">
        <v>35</v>
      </c>
      <c r="L54" s="9">
        <v>35</v>
      </c>
      <c r="M54" s="9">
        <v>35</v>
      </c>
      <c r="N54" s="10">
        <f t="shared" si="4"/>
        <v>35</v>
      </c>
      <c r="O54" s="9">
        <v>30</v>
      </c>
      <c r="P54" s="9">
        <v>30</v>
      </c>
      <c r="Q54" s="9">
        <v>30</v>
      </c>
      <c r="R54" s="9">
        <v>30</v>
      </c>
      <c r="S54" s="9">
        <v>30</v>
      </c>
      <c r="T54" s="10">
        <f t="shared" si="7"/>
        <v>30</v>
      </c>
      <c r="U54" s="9">
        <v>30</v>
      </c>
      <c r="V54" s="9">
        <v>30</v>
      </c>
      <c r="W54" s="9">
        <v>30</v>
      </c>
      <c r="X54" s="9">
        <v>30</v>
      </c>
      <c r="Y54" s="9">
        <v>30</v>
      </c>
      <c r="Z54" s="10">
        <f t="shared" si="5"/>
        <v>30</v>
      </c>
      <c r="AA54" s="11">
        <v>40</v>
      </c>
      <c r="AB54" s="11">
        <v>40</v>
      </c>
      <c r="AC54" s="11">
        <v>40</v>
      </c>
      <c r="AD54" s="11">
        <v>40</v>
      </c>
      <c r="AE54" s="11">
        <v>40</v>
      </c>
      <c r="AF54" s="21">
        <f t="shared" si="8"/>
        <v>40</v>
      </c>
      <c r="AG54" s="12">
        <f t="shared" si="0"/>
        <v>180</v>
      </c>
      <c r="AH54" s="40">
        <f t="shared" si="1"/>
        <v>241.779</v>
      </c>
      <c r="AI54" s="13">
        <f t="shared" si="2"/>
        <v>153</v>
      </c>
      <c r="AJ54" s="14">
        <f t="shared" si="3"/>
        <v>394.779</v>
      </c>
      <c r="AK54" s="34">
        <v>25</v>
      </c>
    </row>
    <row r="55" spans="1:37" ht="15.75" thickBot="1" x14ac:dyDescent="0.3">
      <c r="A55" s="32" t="s">
        <v>84</v>
      </c>
      <c r="B55" s="32">
        <v>289.58</v>
      </c>
      <c r="C55" s="7">
        <v>50</v>
      </c>
      <c r="D55" s="7">
        <v>50</v>
      </c>
      <c r="E55" s="7">
        <v>50</v>
      </c>
      <c r="F55" s="7">
        <v>50</v>
      </c>
      <c r="G55" s="7">
        <v>50</v>
      </c>
      <c r="H55" s="8">
        <f t="shared" si="6"/>
        <v>50</v>
      </c>
      <c r="I55" s="9">
        <v>20</v>
      </c>
      <c r="J55" s="9">
        <v>20</v>
      </c>
      <c r="K55" s="9">
        <v>20</v>
      </c>
      <c r="L55" s="9">
        <v>20</v>
      </c>
      <c r="M55" s="9">
        <v>20</v>
      </c>
      <c r="N55" s="10">
        <f t="shared" si="4"/>
        <v>20</v>
      </c>
      <c r="O55" s="9">
        <v>20</v>
      </c>
      <c r="P55" s="9">
        <v>20</v>
      </c>
      <c r="Q55" s="9">
        <v>20</v>
      </c>
      <c r="R55" s="9">
        <v>20</v>
      </c>
      <c r="S55" s="9">
        <v>20</v>
      </c>
      <c r="T55" s="10">
        <f t="shared" si="7"/>
        <v>20</v>
      </c>
      <c r="U55" s="9">
        <v>15</v>
      </c>
      <c r="V55" s="9">
        <v>15</v>
      </c>
      <c r="W55" s="9">
        <v>15</v>
      </c>
      <c r="X55" s="9">
        <v>15</v>
      </c>
      <c r="Y55" s="9">
        <v>15</v>
      </c>
      <c r="Z55" s="10">
        <f t="shared" si="5"/>
        <v>15</v>
      </c>
      <c r="AA55" s="11">
        <v>40</v>
      </c>
      <c r="AB55" s="11">
        <v>40</v>
      </c>
      <c r="AC55" s="11">
        <v>40</v>
      </c>
      <c r="AD55" s="11">
        <v>40</v>
      </c>
      <c r="AE55" s="11">
        <v>40</v>
      </c>
      <c r="AF55" s="21">
        <f t="shared" si="8"/>
        <v>40</v>
      </c>
      <c r="AG55" s="12">
        <f t="shared" si="0"/>
        <v>145</v>
      </c>
      <c r="AH55" s="40">
        <f t="shared" si="1"/>
        <v>240.35139999999998</v>
      </c>
      <c r="AI55" s="13">
        <f t="shared" si="2"/>
        <v>123.25000000000001</v>
      </c>
      <c r="AJ55" s="14">
        <f t="shared" si="3"/>
        <v>363.60140000000001</v>
      </c>
      <c r="AK55" s="34">
        <v>32</v>
      </c>
    </row>
    <row r="56" spans="1:37" ht="15.75" thickBot="1" x14ac:dyDescent="0.3">
      <c r="A56" s="32" t="s">
        <v>122</v>
      </c>
      <c r="B56" s="32">
        <v>270.39</v>
      </c>
      <c r="C56" s="7">
        <v>10</v>
      </c>
      <c r="D56" s="7">
        <v>10</v>
      </c>
      <c r="E56" s="7">
        <v>10</v>
      </c>
      <c r="F56" s="7">
        <v>10</v>
      </c>
      <c r="G56" s="7">
        <v>10</v>
      </c>
      <c r="H56" s="8">
        <f t="shared" si="6"/>
        <v>10</v>
      </c>
      <c r="I56" s="9">
        <v>5</v>
      </c>
      <c r="J56" s="9">
        <v>5</v>
      </c>
      <c r="K56" s="9">
        <v>5</v>
      </c>
      <c r="L56" s="9">
        <v>5</v>
      </c>
      <c r="M56" s="9">
        <v>5</v>
      </c>
      <c r="N56" s="10">
        <f t="shared" si="4"/>
        <v>5</v>
      </c>
      <c r="O56" s="9">
        <v>5</v>
      </c>
      <c r="P56" s="9">
        <v>5</v>
      </c>
      <c r="Q56" s="9">
        <v>5</v>
      </c>
      <c r="R56" s="9">
        <v>5</v>
      </c>
      <c r="S56" s="9">
        <v>5</v>
      </c>
      <c r="T56" s="10">
        <f t="shared" si="7"/>
        <v>5</v>
      </c>
      <c r="U56" s="9">
        <v>5</v>
      </c>
      <c r="V56" s="9">
        <v>5</v>
      </c>
      <c r="W56" s="9">
        <v>5</v>
      </c>
      <c r="X56" s="9">
        <v>5</v>
      </c>
      <c r="Y56" s="9">
        <v>5</v>
      </c>
      <c r="Z56" s="10">
        <f t="shared" si="5"/>
        <v>5</v>
      </c>
      <c r="AA56" s="11">
        <v>40</v>
      </c>
      <c r="AB56" s="11">
        <v>40</v>
      </c>
      <c r="AC56" s="11">
        <v>40</v>
      </c>
      <c r="AD56" s="11">
        <v>40</v>
      </c>
      <c r="AE56" s="11">
        <v>40</v>
      </c>
      <c r="AF56" s="21">
        <f t="shared" si="8"/>
        <v>40</v>
      </c>
      <c r="AG56" s="12">
        <f t="shared" si="0"/>
        <v>65</v>
      </c>
      <c r="AH56" s="40">
        <f t="shared" si="1"/>
        <v>224.42369999999997</v>
      </c>
      <c r="AI56" s="13">
        <f t="shared" si="2"/>
        <v>55.250000000000007</v>
      </c>
      <c r="AJ56" s="14">
        <f t="shared" si="3"/>
        <v>279.6737</v>
      </c>
      <c r="AK56" s="34">
        <v>53</v>
      </c>
    </row>
    <row r="57" spans="1:37" ht="15.75" thickBot="1" x14ac:dyDescent="0.3">
      <c r="A57" s="32" t="s">
        <v>85</v>
      </c>
      <c r="B57" s="32">
        <v>282.87</v>
      </c>
      <c r="C57" s="7">
        <v>45</v>
      </c>
      <c r="D57" s="7">
        <v>45</v>
      </c>
      <c r="E57" s="7">
        <v>45</v>
      </c>
      <c r="F57" s="7">
        <v>45</v>
      </c>
      <c r="G57" s="7">
        <v>45</v>
      </c>
      <c r="H57" s="8">
        <f t="shared" si="6"/>
        <v>45</v>
      </c>
      <c r="I57" s="9">
        <v>30</v>
      </c>
      <c r="J57" s="9">
        <v>30</v>
      </c>
      <c r="K57" s="9">
        <v>30</v>
      </c>
      <c r="L57" s="9">
        <v>30</v>
      </c>
      <c r="M57" s="9">
        <v>30</v>
      </c>
      <c r="N57" s="10">
        <f t="shared" si="4"/>
        <v>30</v>
      </c>
      <c r="O57" s="9">
        <v>30</v>
      </c>
      <c r="P57" s="9">
        <v>30</v>
      </c>
      <c r="Q57" s="9">
        <v>30</v>
      </c>
      <c r="R57" s="9">
        <v>30</v>
      </c>
      <c r="S57" s="9">
        <v>30</v>
      </c>
      <c r="T57" s="10">
        <f t="shared" si="7"/>
        <v>30</v>
      </c>
      <c r="U57" s="9">
        <v>25</v>
      </c>
      <c r="V57" s="9">
        <v>25</v>
      </c>
      <c r="W57" s="9">
        <v>25</v>
      </c>
      <c r="X57" s="9">
        <v>25</v>
      </c>
      <c r="Y57" s="9">
        <v>25</v>
      </c>
      <c r="Z57" s="10">
        <f t="shared" si="5"/>
        <v>25</v>
      </c>
      <c r="AA57" s="11">
        <v>40</v>
      </c>
      <c r="AB57" s="11">
        <v>40</v>
      </c>
      <c r="AC57" s="11">
        <v>40</v>
      </c>
      <c r="AD57" s="11">
        <v>40</v>
      </c>
      <c r="AE57" s="11">
        <v>40</v>
      </c>
      <c r="AF57" s="21">
        <f t="shared" si="8"/>
        <v>40</v>
      </c>
      <c r="AG57" s="12">
        <f t="shared" si="0"/>
        <v>170</v>
      </c>
      <c r="AH57" s="40">
        <f t="shared" si="1"/>
        <v>234.78209999999999</v>
      </c>
      <c r="AI57" s="13">
        <f t="shared" si="2"/>
        <v>144.5</v>
      </c>
      <c r="AJ57" s="14">
        <f t="shared" si="3"/>
        <v>379.28210000000001</v>
      </c>
      <c r="AK57" s="34">
        <v>29</v>
      </c>
    </row>
    <row r="58" spans="1:37" ht="15.75" thickBot="1" x14ac:dyDescent="0.3">
      <c r="A58" s="32" t="s">
        <v>86</v>
      </c>
      <c r="B58" s="32">
        <v>203.1</v>
      </c>
      <c r="C58" s="7">
        <v>45.45</v>
      </c>
      <c r="D58" s="7">
        <v>45.45</v>
      </c>
      <c r="E58" s="7">
        <v>45.45</v>
      </c>
      <c r="F58" s="7">
        <v>45.45</v>
      </c>
      <c r="G58" s="7">
        <v>45.45</v>
      </c>
      <c r="H58" s="8">
        <f t="shared" si="6"/>
        <v>45.45</v>
      </c>
      <c r="I58" s="9">
        <v>15</v>
      </c>
      <c r="J58" s="9">
        <v>15</v>
      </c>
      <c r="K58" s="9">
        <v>15</v>
      </c>
      <c r="L58" s="9">
        <v>15</v>
      </c>
      <c r="M58" s="9">
        <v>15</v>
      </c>
      <c r="N58" s="10">
        <f t="shared" si="4"/>
        <v>15</v>
      </c>
      <c r="O58" s="9">
        <v>15</v>
      </c>
      <c r="P58" s="9">
        <v>15</v>
      </c>
      <c r="Q58" s="9">
        <v>15</v>
      </c>
      <c r="R58" s="9">
        <v>15</v>
      </c>
      <c r="S58" s="9">
        <v>15</v>
      </c>
      <c r="T58" s="10">
        <f t="shared" si="7"/>
        <v>15</v>
      </c>
      <c r="U58" s="9">
        <v>10</v>
      </c>
      <c r="V58" s="9">
        <v>10</v>
      </c>
      <c r="W58" s="9">
        <v>10</v>
      </c>
      <c r="X58" s="9">
        <v>10</v>
      </c>
      <c r="Y58" s="9">
        <v>10</v>
      </c>
      <c r="Z58" s="10">
        <f t="shared" si="5"/>
        <v>10</v>
      </c>
      <c r="AA58" s="11">
        <v>30</v>
      </c>
      <c r="AB58" s="11">
        <v>30</v>
      </c>
      <c r="AC58" s="11">
        <v>30</v>
      </c>
      <c r="AD58" s="11">
        <v>30</v>
      </c>
      <c r="AE58" s="11">
        <v>30</v>
      </c>
      <c r="AF58" s="21">
        <f t="shared" si="8"/>
        <v>30</v>
      </c>
      <c r="AG58" s="12">
        <f t="shared" si="0"/>
        <v>115.45</v>
      </c>
      <c r="AH58" s="40">
        <f t="shared" si="1"/>
        <v>168.57299999999998</v>
      </c>
      <c r="AI58" s="13">
        <f t="shared" si="2"/>
        <v>98.132500000000007</v>
      </c>
      <c r="AJ58" s="14">
        <f t="shared" si="3"/>
        <v>266.70549999999997</v>
      </c>
      <c r="AK58" s="34">
        <v>56</v>
      </c>
    </row>
    <row r="59" spans="1:37" ht="15.75" thickBot="1" x14ac:dyDescent="0.3">
      <c r="A59" s="32" t="s">
        <v>87</v>
      </c>
      <c r="B59" s="32">
        <v>238.12</v>
      </c>
      <c r="C59" s="7">
        <v>40</v>
      </c>
      <c r="D59" s="7">
        <v>40</v>
      </c>
      <c r="E59" s="7">
        <v>40</v>
      </c>
      <c r="F59" s="7">
        <v>40</v>
      </c>
      <c r="G59" s="7">
        <v>40</v>
      </c>
      <c r="H59" s="8">
        <f t="shared" si="6"/>
        <v>40</v>
      </c>
      <c r="I59" s="9">
        <v>10</v>
      </c>
      <c r="J59" s="9">
        <v>10</v>
      </c>
      <c r="K59" s="9">
        <v>10</v>
      </c>
      <c r="L59" s="9">
        <v>10</v>
      </c>
      <c r="M59" s="9">
        <v>10</v>
      </c>
      <c r="N59" s="10">
        <f t="shared" si="4"/>
        <v>10</v>
      </c>
      <c r="O59" s="9">
        <v>10</v>
      </c>
      <c r="P59" s="9">
        <v>10</v>
      </c>
      <c r="Q59" s="9">
        <v>10</v>
      </c>
      <c r="R59" s="9">
        <v>10</v>
      </c>
      <c r="S59" s="9">
        <v>10</v>
      </c>
      <c r="T59" s="10">
        <f t="shared" si="7"/>
        <v>10</v>
      </c>
      <c r="U59" s="9">
        <v>5</v>
      </c>
      <c r="V59" s="9">
        <v>5</v>
      </c>
      <c r="W59" s="9">
        <v>5</v>
      </c>
      <c r="X59" s="9">
        <v>5</v>
      </c>
      <c r="Y59" s="9">
        <v>5</v>
      </c>
      <c r="Z59" s="10">
        <f t="shared" si="5"/>
        <v>5</v>
      </c>
      <c r="AA59" s="11">
        <v>25</v>
      </c>
      <c r="AB59" s="11">
        <v>25</v>
      </c>
      <c r="AC59" s="11">
        <v>25</v>
      </c>
      <c r="AD59" s="11">
        <v>25</v>
      </c>
      <c r="AE59" s="11">
        <v>25</v>
      </c>
      <c r="AF59" s="21">
        <f t="shared" si="8"/>
        <v>25</v>
      </c>
      <c r="AG59" s="12">
        <f t="shared" si="0"/>
        <v>90</v>
      </c>
      <c r="AH59" s="40">
        <f t="shared" si="1"/>
        <v>197.6396</v>
      </c>
      <c r="AI59" s="13">
        <f t="shared" si="2"/>
        <v>76.5</v>
      </c>
      <c r="AJ59" s="14">
        <f t="shared" si="3"/>
        <v>274.13959999999997</v>
      </c>
      <c r="AK59" s="34">
        <v>54</v>
      </c>
    </row>
    <row r="60" spans="1:37" ht="15.75" thickBot="1" x14ac:dyDescent="0.3">
      <c r="A60" s="32" t="s">
        <v>88</v>
      </c>
      <c r="B60" s="32">
        <v>238.8</v>
      </c>
      <c r="C60" s="7">
        <v>38</v>
      </c>
      <c r="D60" s="7">
        <v>38</v>
      </c>
      <c r="E60" s="7">
        <v>38</v>
      </c>
      <c r="F60" s="7">
        <v>38</v>
      </c>
      <c r="G60" s="7">
        <v>38</v>
      </c>
      <c r="H60" s="8">
        <f t="shared" si="6"/>
        <v>38</v>
      </c>
      <c r="I60" s="9">
        <v>25</v>
      </c>
      <c r="J60" s="9">
        <v>25</v>
      </c>
      <c r="K60" s="9">
        <v>25</v>
      </c>
      <c r="L60" s="9">
        <v>25</v>
      </c>
      <c r="M60" s="9">
        <v>25</v>
      </c>
      <c r="N60" s="10">
        <f t="shared" si="4"/>
        <v>25</v>
      </c>
      <c r="O60" s="9">
        <v>25</v>
      </c>
      <c r="P60" s="9">
        <v>25</v>
      </c>
      <c r="Q60" s="9">
        <v>25</v>
      </c>
      <c r="R60" s="9">
        <v>25</v>
      </c>
      <c r="S60" s="9">
        <v>25</v>
      </c>
      <c r="T60" s="10">
        <f t="shared" si="7"/>
        <v>25</v>
      </c>
      <c r="U60" s="9">
        <v>20</v>
      </c>
      <c r="V60" s="9">
        <v>20</v>
      </c>
      <c r="W60" s="9">
        <v>20</v>
      </c>
      <c r="X60" s="9">
        <v>20</v>
      </c>
      <c r="Y60" s="9">
        <v>20</v>
      </c>
      <c r="Z60" s="10">
        <f t="shared" si="5"/>
        <v>20</v>
      </c>
      <c r="AA60" s="11">
        <v>50</v>
      </c>
      <c r="AB60" s="11">
        <v>50</v>
      </c>
      <c r="AC60" s="11">
        <v>50</v>
      </c>
      <c r="AD60" s="11">
        <v>50</v>
      </c>
      <c r="AE60" s="11">
        <v>50</v>
      </c>
      <c r="AF60" s="21">
        <f t="shared" si="8"/>
        <v>50</v>
      </c>
      <c r="AG60" s="12">
        <f t="shared" si="0"/>
        <v>158</v>
      </c>
      <c r="AH60" s="40">
        <f t="shared" si="1"/>
        <v>198.20400000000001</v>
      </c>
      <c r="AI60" s="13">
        <f t="shared" si="2"/>
        <v>134.30000000000001</v>
      </c>
      <c r="AJ60" s="14">
        <f t="shared" si="3"/>
        <v>332.50400000000002</v>
      </c>
      <c r="AK60" s="34">
        <v>39</v>
      </c>
    </row>
    <row r="61" spans="1:37" ht="15.75" thickBot="1" x14ac:dyDescent="0.3">
      <c r="A61" s="32" t="s">
        <v>123</v>
      </c>
      <c r="B61" s="32">
        <v>245.65</v>
      </c>
      <c r="C61" s="7">
        <v>48.25</v>
      </c>
      <c r="D61" s="7">
        <v>48.25</v>
      </c>
      <c r="E61" s="7">
        <v>48.25</v>
      </c>
      <c r="F61" s="7">
        <v>48.25</v>
      </c>
      <c r="G61" s="7">
        <v>48.25</v>
      </c>
      <c r="H61" s="8">
        <f t="shared" si="6"/>
        <v>48.25</v>
      </c>
      <c r="I61" s="9">
        <v>25</v>
      </c>
      <c r="J61" s="9">
        <v>25</v>
      </c>
      <c r="K61" s="9">
        <v>25</v>
      </c>
      <c r="L61" s="9">
        <v>25</v>
      </c>
      <c r="M61" s="9">
        <v>25</v>
      </c>
      <c r="N61" s="10">
        <f t="shared" si="4"/>
        <v>25</v>
      </c>
      <c r="O61" s="9">
        <v>25</v>
      </c>
      <c r="P61" s="9">
        <v>25</v>
      </c>
      <c r="Q61" s="9">
        <v>25</v>
      </c>
      <c r="R61" s="9">
        <v>25</v>
      </c>
      <c r="S61" s="9">
        <v>25</v>
      </c>
      <c r="T61" s="10">
        <f t="shared" si="7"/>
        <v>25</v>
      </c>
      <c r="U61" s="9">
        <v>20</v>
      </c>
      <c r="V61" s="9">
        <v>20</v>
      </c>
      <c r="W61" s="9">
        <v>20</v>
      </c>
      <c r="X61" s="9">
        <v>20</v>
      </c>
      <c r="Y61" s="9">
        <v>20</v>
      </c>
      <c r="Z61" s="10">
        <f t="shared" si="5"/>
        <v>20</v>
      </c>
      <c r="AA61" s="11">
        <v>40</v>
      </c>
      <c r="AB61" s="11">
        <v>40</v>
      </c>
      <c r="AC61" s="11">
        <v>40</v>
      </c>
      <c r="AD61" s="11">
        <v>40</v>
      </c>
      <c r="AE61" s="11">
        <v>40</v>
      </c>
      <c r="AF61" s="21">
        <f t="shared" si="8"/>
        <v>40</v>
      </c>
      <c r="AG61" s="12">
        <f t="shared" si="0"/>
        <v>158.25</v>
      </c>
      <c r="AH61" s="40">
        <f t="shared" si="1"/>
        <v>203.8895</v>
      </c>
      <c r="AI61" s="13">
        <f t="shared" si="2"/>
        <v>134.51250000000002</v>
      </c>
      <c r="AJ61" s="14">
        <f t="shared" si="3"/>
        <v>338.40200000000004</v>
      </c>
      <c r="AK61" s="34">
        <v>36</v>
      </c>
    </row>
    <row r="62" spans="1:37" ht="15.75" thickBot="1" x14ac:dyDescent="0.3">
      <c r="A62" s="32" t="s">
        <v>124</v>
      </c>
      <c r="B62" s="32">
        <v>213.09</v>
      </c>
      <c r="C62" s="7">
        <v>18.149999999999999</v>
      </c>
      <c r="D62" s="7">
        <v>18.149999999999999</v>
      </c>
      <c r="E62" s="7">
        <v>18.149999999999999</v>
      </c>
      <c r="F62" s="7">
        <v>18.149999999999999</v>
      </c>
      <c r="G62" s="7">
        <v>18.149999999999999</v>
      </c>
      <c r="H62" s="8">
        <f t="shared" si="6"/>
        <v>18.149999999999999</v>
      </c>
      <c r="I62" s="9">
        <v>5</v>
      </c>
      <c r="J62" s="9">
        <v>5</v>
      </c>
      <c r="K62" s="9">
        <v>5</v>
      </c>
      <c r="L62" s="9">
        <v>5</v>
      </c>
      <c r="M62" s="9">
        <v>5</v>
      </c>
      <c r="N62" s="10">
        <f t="shared" si="4"/>
        <v>5</v>
      </c>
      <c r="O62" s="9">
        <v>5</v>
      </c>
      <c r="P62" s="9">
        <v>5</v>
      </c>
      <c r="Q62" s="9">
        <v>5</v>
      </c>
      <c r="R62" s="9">
        <v>5</v>
      </c>
      <c r="S62" s="9">
        <v>5</v>
      </c>
      <c r="T62" s="10">
        <f t="shared" si="7"/>
        <v>5</v>
      </c>
      <c r="U62" s="9">
        <v>5</v>
      </c>
      <c r="V62" s="9">
        <v>5</v>
      </c>
      <c r="W62" s="9">
        <v>5</v>
      </c>
      <c r="X62" s="9">
        <v>5</v>
      </c>
      <c r="Y62" s="9">
        <v>5</v>
      </c>
      <c r="Z62" s="10">
        <f t="shared" si="5"/>
        <v>5</v>
      </c>
      <c r="AA62" s="11">
        <v>30</v>
      </c>
      <c r="AB62" s="11">
        <v>30</v>
      </c>
      <c r="AC62" s="11">
        <v>30</v>
      </c>
      <c r="AD62" s="11">
        <v>30</v>
      </c>
      <c r="AE62" s="11">
        <v>30</v>
      </c>
      <c r="AF62" s="21">
        <f t="shared" si="8"/>
        <v>30</v>
      </c>
      <c r="AG62" s="12">
        <f t="shared" si="0"/>
        <v>63.15</v>
      </c>
      <c r="AH62" s="40">
        <f t="shared" si="1"/>
        <v>176.8647</v>
      </c>
      <c r="AI62" s="13">
        <f t="shared" si="2"/>
        <v>53.677500000000002</v>
      </c>
      <c r="AJ62" s="14">
        <f t="shared" si="3"/>
        <v>230.54220000000001</v>
      </c>
      <c r="AK62" s="34">
        <v>65</v>
      </c>
    </row>
    <row r="63" spans="1:37" ht="15.75" thickBot="1" x14ac:dyDescent="0.3">
      <c r="A63" s="37" t="s">
        <v>125</v>
      </c>
      <c r="B63" s="32">
        <v>0</v>
      </c>
      <c r="C63" s="7">
        <v>2</v>
      </c>
      <c r="D63" s="7">
        <v>2</v>
      </c>
      <c r="E63" s="7">
        <v>2</v>
      </c>
      <c r="F63" s="7">
        <v>2</v>
      </c>
      <c r="G63" s="7">
        <v>2</v>
      </c>
      <c r="H63" s="8">
        <f t="shared" si="6"/>
        <v>2</v>
      </c>
      <c r="I63" s="9">
        <v>5</v>
      </c>
      <c r="J63" s="9">
        <v>5</v>
      </c>
      <c r="K63" s="9">
        <v>5</v>
      </c>
      <c r="L63" s="9">
        <v>5</v>
      </c>
      <c r="M63" s="9">
        <v>5</v>
      </c>
      <c r="N63" s="10">
        <f t="shared" si="4"/>
        <v>5</v>
      </c>
      <c r="O63" s="9">
        <v>5</v>
      </c>
      <c r="P63" s="9">
        <v>5</v>
      </c>
      <c r="Q63" s="9">
        <v>5</v>
      </c>
      <c r="R63" s="9">
        <v>5</v>
      </c>
      <c r="S63" s="9">
        <v>5</v>
      </c>
      <c r="T63" s="10">
        <f t="shared" si="7"/>
        <v>5</v>
      </c>
      <c r="U63" s="9">
        <v>5</v>
      </c>
      <c r="V63" s="9">
        <v>5</v>
      </c>
      <c r="W63" s="9">
        <v>5</v>
      </c>
      <c r="X63" s="9">
        <v>5</v>
      </c>
      <c r="Y63" s="9">
        <v>5</v>
      </c>
      <c r="Z63" s="10">
        <f t="shared" si="5"/>
        <v>5</v>
      </c>
      <c r="AA63" s="11">
        <v>35</v>
      </c>
      <c r="AB63" s="11">
        <v>35</v>
      </c>
      <c r="AC63" s="11">
        <v>35</v>
      </c>
      <c r="AD63" s="11">
        <v>35</v>
      </c>
      <c r="AE63" s="11">
        <v>35</v>
      </c>
      <c r="AF63" s="21">
        <f t="shared" si="8"/>
        <v>35</v>
      </c>
      <c r="AG63" s="12">
        <f t="shared" si="0"/>
        <v>52</v>
      </c>
      <c r="AH63" s="40">
        <f t="shared" si="1"/>
        <v>0</v>
      </c>
      <c r="AI63" s="13">
        <f t="shared" si="2"/>
        <v>44.2</v>
      </c>
      <c r="AJ63" s="14">
        <f t="shared" si="3"/>
        <v>44.2</v>
      </c>
      <c r="AK63" s="34">
        <v>111</v>
      </c>
    </row>
    <row r="64" spans="1:37" ht="15.75" thickBot="1" x14ac:dyDescent="0.3">
      <c r="A64" s="32" t="s">
        <v>89</v>
      </c>
      <c r="B64" s="32">
        <v>205.42</v>
      </c>
      <c r="C64" s="7">
        <v>26</v>
      </c>
      <c r="D64" s="7">
        <v>26</v>
      </c>
      <c r="E64" s="7">
        <v>26</v>
      </c>
      <c r="F64" s="7">
        <v>26</v>
      </c>
      <c r="G64" s="7">
        <v>26</v>
      </c>
      <c r="H64" s="8">
        <f t="shared" si="6"/>
        <v>26</v>
      </c>
      <c r="I64" s="9">
        <v>30</v>
      </c>
      <c r="J64" s="9">
        <v>30</v>
      </c>
      <c r="K64" s="9">
        <v>30</v>
      </c>
      <c r="L64" s="9">
        <v>30</v>
      </c>
      <c r="M64" s="9">
        <v>30</v>
      </c>
      <c r="N64" s="10">
        <f t="shared" si="4"/>
        <v>30</v>
      </c>
      <c r="O64" s="9">
        <v>30</v>
      </c>
      <c r="P64" s="9">
        <v>30</v>
      </c>
      <c r="Q64" s="9">
        <v>30</v>
      </c>
      <c r="R64" s="9">
        <v>30</v>
      </c>
      <c r="S64" s="9">
        <v>30</v>
      </c>
      <c r="T64" s="10">
        <f t="shared" si="7"/>
        <v>30</v>
      </c>
      <c r="U64" s="9">
        <v>25</v>
      </c>
      <c r="V64" s="9">
        <v>25</v>
      </c>
      <c r="W64" s="9">
        <v>25</v>
      </c>
      <c r="X64" s="9">
        <v>25</v>
      </c>
      <c r="Y64" s="9">
        <v>25</v>
      </c>
      <c r="Z64" s="10">
        <f t="shared" si="5"/>
        <v>25</v>
      </c>
      <c r="AA64" s="11">
        <v>50</v>
      </c>
      <c r="AB64" s="11">
        <v>50</v>
      </c>
      <c r="AC64" s="11">
        <v>50</v>
      </c>
      <c r="AD64" s="11">
        <v>50</v>
      </c>
      <c r="AE64" s="11">
        <v>50</v>
      </c>
      <c r="AF64" s="21">
        <f t="shared" si="8"/>
        <v>50</v>
      </c>
      <c r="AG64" s="12">
        <f t="shared" si="0"/>
        <v>161</v>
      </c>
      <c r="AH64" s="40">
        <f t="shared" si="1"/>
        <v>170.49859999999998</v>
      </c>
      <c r="AI64" s="13">
        <f t="shared" si="2"/>
        <v>136.85000000000002</v>
      </c>
      <c r="AJ64" s="14">
        <f t="shared" si="3"/>
        <v>307.34860000000003</v>
      </c>
      <c r="AK64" s="34">
        <v>48</v>
      </c>
    </row>
    <row r="65" spans="1:37" ht="15.75" thickBot="1" x14ac:dyDescent="0.3">
      <c r="A65" s="32" t="s">
        <v>90</v>
      </c>
      <c r="B65" s="32">
        <v>201.9</v>
      </c>
      <c r="C65" s="7">
        <v>9.75</v>
      </c>
      <c r="D65" s="7">
        <v>9.75</v>
      </c>
      <c r="E65" s="7">
        <v>9.75</v>
      </c>
      <c r="F65" s="7">
        <v>9.75</v>
      </c>
      <c r="G65" s="7">
        <v>9.75</v>
      </c>
      <c r="H65" s="8">
        <f t="shared" si="6"/>
        <v>9.75</v>
      </c>
      <c r="I65" s="9">
        <v>5</v>
      </c>
      <c r="J65" s="9">
        <v>5</v>
      </c>
      <c r="K65" s="9">
        <v>5</v>
      </c>
      <c r="L65" s="9">
        <v>5</v>
      </c>
      <c r="M65" s="9">
        <v>5</v>
      </c>
      <c r="N65" s="10">
        <f t="shared" si="4"/>
        <v>5</v>
      </c>
      <c r="O65" s="9">
        <v>5</v>
      </c>
      <c r="P65" s="9">
        <v>5</v>
      </c>
      <c r="Q65" s="9">
        <v>5</v>
      </c>
      <c r="R65" s="9">
        <v>5</v>
      </c>
      <c r="S65" s="9">
        <v>5</v>
      </c>
      <c r="T65" s="10">
        <f t="shared" si="7"/>
        <v>5</v>
      </c>
      <c r="U65" s="9">
        <v>5</v>
      </c>
      <c r="V65" s="9">
        <v>5</v>
      </c>
      <c r="W65" s="9">
        <v>5</v>
      </c>
      <c r="X65" s="9">
        <v>5</v>
      </c>
      <c r="Y65" s="9">
        <v>5</v>
      </c>
      <c r="Z65" s="10">
        <f t="shared" si="5"/>
        <v>5</v>
      </c>
      <c r="AA65" s="11">
        <v>40</v>
      </c>
      <c r="AB65" s="11">
        <v>40</v>
      </c>
      <c r="AC65" s="11">
        <v>40</v>
      </c>
      <c r="AD65" s="11">
        <v>40</v>
      </c>
      <c r="AE65" s="11">
        <v>40</v>
      </c>
      <c r="AF65" s="21">
        <f t="shared" si="8"/>
        <v>40</v>
      </c>
      <c r="AG65" s="12">
        <f t="shared" si="0"/>
        <v>64.75</v>
      </c>
      <c r="AH65" s="40">
        <f t="shared" si="1"/>
        <v>167.577</v>
      </c>
      <c r="AI65" s="13">
        <f t="shared" si="2"/>
        <v>55.037500000000001</v>
      </c>
      <c r="AJ65" s="14">
        <f t="shared" si="3"/>
        <v>222.61449999999999</v>
      </c>
      <c r="AK65" s="34">
        <v>68</v>
      </c>
    </row>
    <row r="66" spans="1:37" ht="15.75" thickBot="1" x14ac:dyDescent="0.3">
      <c r="A66" s="32" t="s">
        <v>126</v>
      </c>
      <c r="B66" s="32">
        <v>226.83</v>
      </c>
      <c r="C66" s="7">
        <v>50</v>
      </c>
      <c r="D66" s="7">
        <v>50</v>
      </c>
      <c r="E66" s="7">
        <v>50</v>
      </c>
      <c r="F66" s="7">
        <v>50</v>
      </c>
      <c r="G66" s="7">
        <v>50</v>
      </c>
      <c r="H66" s="8">
        <f t="shared" si="6"/>
        <v>50</v>
      </c>
      <c r="I66" s="9">
        <v>30</v>
      </c>
      <c r="J66" s="9">
        <v>30</v>
      </c>
      <c r="K66" s="9">
        <v>30</v>
      </c>
      <c r="L66" s="9">
        <v>30</v>
      </c>
      <c r="M66" s="9">
        <v>30</v>
      </c>
      <c r="N66" s="10">
        <f t="shared" si="4"/>
        <v>30</v>
      </c>
      <c r="O66" s="9">
        <v>30</v>
      </c>
      <c r="P66" s="9">
        <v>30</v>
      </c>
      <c r="Q66" s="9">
        <v>30</v>
      </c>
      <c r="R66" s="9">
        <v>30</v>
      </c>
      <c r="S66" s="9">
        <v>30</v>
      </c>
      <c r="T66" s="10">
        <f t="shared" si="7"/>
        <v>30</v>
      </c>
      <c r="U66" s="9">
        <v>25</v>
      </c>
      <c r="V66" s="9">
        <v>25</v>
      </c>
      <c r="W66" s="9">
        <v>25</v>
      </c>
      <c r="X66" s="9">
        <v>25</v>
      </c>
      <c r="Y66" s="9">
        <v>25</v>
      </c>
      <c r="Z66" s="10">
        <f t="shared" si="5"/>
        <v>25</v>
      </c>
      <c r="AA66" s="11">
        <v>50</v>
      </c>
      <c r="AB66" s="11">
        <v>50</v>
      </c>
      <c r="AC66" s="11">
        <v>50</v>
      </c>
      <c r="AD66" s="11">
        <v>50</v>
      </c>
      <c r="AE66" s="11">
        <v>50</v>
      </c>
      <c r="AF66" s="21">
        <f t="shared" si="8"/>
        <v>50</v>
      </c>
      <c r="AG66" s="12">
        <f t="shared" si="0"/>
        <v>185</v>
      </c>
      <c r="AH66" s="40">
        <f t="shared" si="1"/>
        <v>188.2689</v>
      </c>
      <c r="AI66" s="13">
        <f t="shared" si="2"/>
        <v>157.25</v>
      </c>
      <c r="AJ66" s="14">
        <f t="shared" si="3"/>
        <v>345.51890000000003</v>
      </c>
      <c r="AK66" s="34">
        <v>35</v>
      </c>
    </row>
    <row r="67" spans="1:37" ht="15.75" thickBot="1" x14ac:dyDescent="0.3">
      <c r="A67" s="32" t="s">
        <v>91</v>
      </c>
      <c r="B67" s="32">
        <v>215.7</v>
      </c>
      <c r="C67" s="7">
        <v>42.4</v>
      </c>
      <c r="D67" s="7">
        <v>42.4</v>
      </c>
      <c r="E67" s="7">
        <v>42.4</v>
      </c>
      <c r="F67" s="7">
        <v>42.4</v>
      </c>
      <c r="G67" s="7">
        <v>42.4</v>
      </c>
      <c r="H67" s="8">
        <f t="shared" si="6"/>
        <v>42.4</v>
      </c>
      <c r="I67" s="9">
        <v>20</v>
      </c>
      <c r="J67" s="9">
        <v>20</v>
      </c>
      <c r="K67" s="9">
        <v>20</v>
      </c>
      <c r="L67" s="9">
        <v>20</v>
      </c>
      <c r="M67" s="9">
        <v>20</v>
      </c>
      <c r="N67" s="10">
        <f t="shared" si="4"/>
        <v>20</v>
      </c>
      <c r="O67" s="9">
        <v>20</v>
      </c>
      <c r="P67" s="9">
        <v>20</v>
      </c>
      <c r="Q67" s="9">
        <v>20</v>
      </c>
      <c r="R67" s="9">
        <v>20</v>
      </c>
      <c r="S67" s="9">
        <v>20</v>
      </c>
      <c r="T67" s="10">
        <f t="shared" si="7"/>
        <v>20</v>
      </c>
      <c r="U67" s="9">
        <v>15</v>
      </c>
      <c r="V67" s="9">
        <v>15</v>
      </c>
      <c r="W67" s="9">
        <v>15</v>
      </c>
      <c r="X67" s="9">
        <v>15</v>
      </c>
      <c r="Y67" s="9">
        <v>15</v>
      </c>
      <c r="Z67" s="10">
        <f t="shared" si="5"/>
        <v>15</v>
      </c>
      <c r="AA67" s="11">
        <v>50</v>
      </c>
      <c r="AB67" s="11">
        <v>50</v>
      </c>
      <c r="AC67" s="11">
        <v>50</v>
      </c>
      <c r="AD67" s="11">
        <v>50</v>
      </c>
      <c r="AE67" s="11">
        <v>50</v>
      </c>
      <c r="AF67" s="21">
        <f t="shared" si="8"/>
        <v>50</v>
      </c>
      <c r="AG67" s="12">
        <f t="shared" si="0"/>
        <v>147.4</v>
      </c>
      <c r="AH67" s="40">
        <f t="shared" si="1"/>
        <v>179.03099999999998</v>
      </c>
      <c r="AI67" s="13">
        <f t="shared" si="2"/>
        <v>125.29</v>
      </c>
      <c r="AJ67" s="14">
        <f t="shared" si="3"/>
        <v>304.32099999999997</v>
      </c>
      <c r="AK67" s="34">
        <v>49</v>
      </c>
    </row>
    <row r="68" spans="1:37" ht="15.75" thickBot="1" x14ac:dyDescent="0.3">
      <c r="A68" s="32" t="s">
        <v>92</v>
      </c>
      <c r="B68" s="32">
        <v>224.8</v>
      </c>
      <c r="C68" s="7">
        <v>30</v>
      </c>
      <c r="D68" s="7">
        <v>30</v>
      </c>
      <c r="E68" s="7">
        <v>30</v>
      </c>
      <c r="F68" s="7">
        <v>30</v>
      </c>
      <c r="G68" s="7">
        <v>30</v>
      </c>
      <c r="H68" s="8">
        <f t="shared" si="6"/>
        <v>30</v>
      </c>
      <c r="I68" s="9">
        <v>30</v>
      </c>
      <c r="J68" s="9">
        <v>30</v>
      </c>
      <c r="K68" s="9">
        <v>30</v>
      </c>
      <c r="L68" s="9">
        <v>30</v>
      </c>
      <c r="M68" s="9">
        <v>30</v>
      </c>
      <c r="N68" s="10">
        <f t="shared" si="4"/>
        <v>30</v>
      </c>
      <c r="O68" s="9">
        <v>30</v>
      </c>
      <c r="P68" s="9">
        <v>30</v>
      </c>
      <c r="Q68" s="9">
        <v>30</v>
      </c>
      <c r="R68" s="9">
        <v>30</v>
      </c>
      <c r="S68" s="9">
        <v>30</v>
      </c>
      <c r="T68" s="10">
        <f t="shared" si="7"/>
        <v>30</v>
      </c>
      <c r="U68" s="9">
        <v>25</v>
      </c>
      <c r="V68" s="9">
        <v>25</v>
      </c>
      <c r="W68" s="9">
        <v>25</v>
      </c>
      <c r="X68" s="9">
        <v>25</v>
      </c>
      <c r="Y68" s="9">
        <v>25</v>
      </c>
      <c r="Z68" s="10">
        <f t="shared" si="5"/>
        <v>25</v>
      </c>
      <c r="AA68" s="11">
        <v>50</v>
      </c>
      <c r="AB68" s="11">
        <v>50</v>
      </c>
      <c r="AC68" s="11">
        <v>50</v>
      </c>
      <c r="AD68" s="11">
        <v>50</v>
      </c>
      <c r="AE68" s="11">
        <v>50</v>
      </c>
      <c r="AF68" s="21">
        <f t="shared" si="8"/>
        <v>50</v>
      </c>
      <c r="AG68" s="12">
        <f t="shared" si="0"/>
        <v>165</v>
      </c>
      <c r="AH68" s="40">
        <f t="shared" si="1"/>
        <v>186.584</v>
      </c>
      <c r="AI68" s="13">
        <f t="shared" si="2"/>
        <v>140.25</v>
      </c>
      <c r="AJ68" s="14">
        <f t="shared" si="3"/>
        <v>326.834</v>
      </c>
      <c r="AK68" s="34">
        <v>41</v>
      </c>
    </row>
    <row r="69" spans="1:37" ht="15.75" thickBot="1" x14ac:dyDescent="0.3">
      <c r="A69" s="32" t="s">
        <v>127</v>
      </c>
      <c r="B69" s="32">
        <v>216.04</v>
      </c>
      <c r="C69" s="72" t="s">
        <v>172</v>
      </c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4"/>
      <c r="AG69" s="12">
        <f t="shared" ref="AG69:AG114" si="9">SUM(H69,N69,T69,Z69,AF69)</f>
        <v>0</v>
      </c>
      <c r="AH69" s="40">
        <f t="shared" ref="AH69:AH131" si="10">B69*83%</f>
        <v>179.31319999999999</v>
      </c>
      <c r="AI69" s="13">
        <f t="shared" ref="AI69:AI131" si="11">AG69*5*17%</f>
        <v>0</v>
      </c>
      <c r="AJ69" s="14">
        <f t="shared" ref="AJ69:AJ131" si="12">SUM(AH69:AI69)</f>
        <v>179.31319999999999</v>
      </c>
      <c r="AK69" s="34"/>
    </row>
    <row r="70" spans="1:37" ht="15.75" thickBot="1" x14ac:dyDescent="0.3">
      <c r="A70" s="32" t="s">
        <v>93</v>
      </c>
      <c r="B70" s="32">
        <v>219.13</v>
      </c>
      <c r="C70" s="7">
        <v>29</v>
      </c>
      <c r="D70" s="7">
        <v>29</v>
      </c>
      <c r="E70" s="7">
        <v>29</v>
      </c>
      <c r="F70" s="7">
        <v>29</v>
      </c>
      <c r="G70" s="7">
        <v>29</v>
      </c>
      <c r="H70" s="8">
        <f t="shared" si="6"/>
        <v>29</v>
      </c>
      <c r="I70" s="9">
        <v>30</v>
      </c>
      <c r="J70" s="9">
        <v>30</v>
      </c>
      <c r="K70" s="9">
        <v>30</v>
      </c>
      <c r="L70" s="9">
        <v>30</v>
      </c>
      <c r="M70" s="9">
        <v>30</v>
      </c>
      <c r="N70" s="10">
        <f t="shared" ref="N70:N113" si="13">AVERAGE(I70:M70)</f>
        <v>30</v>
      </c>
      <c r="O70" s="9">
        <v>30</v>
      </c>
      <c r="P70" s="9">
        <v>30</v>
      </c>
      <c r="Q70" s="9">
        <v>30</v>
      </c>
      <c r="R70" s="9">
        <v>30</v>
      </c>
      <c r="S70" s="9">
        <v>30</v>
      </c>
      <c r="T70" s="10">
        <f t="shared" si="7"/>
        <v>30</v>
      </c>
      <c r="U70" s="9">
        <v>25</v>
      </c>
      <c r="V70" s="9">
        <v>25</v>
      </c>
      <c r="W70" s="9">
        <v>25</v>
      </c>
      <c r="X70" s="9">
        <v>25</v>
      </c>
      <c r="Y70" s="9">
        <v>25</v>
      </c>
      <c r="Z70" s="10">
        <f t="shared" ref="Z70:Z129" si="14">AVERAGE(U70:Y70)</f>
        <v>25</v>
      </c>
      <c r="AA70" s="11">
        <v>50</v>
      </c>
      <c r="AB70" s="11">
        <v>50</v>
      </c>
      <c r="AC70" s="11">
        <v>50</v>
      </c>
      <c r="AD70" s="11">
        <v>50</v>
      </c>
      <c r="AE70" s="11">
        <v>50</v>
      </c>
      <c r="AF70" s="21">
        <f t="shared" si="8"/>
        <v>50</v>
      </c>
      <c r="AG70" s="12">
        <f t="shared" si="9"/>
        <v>164</v>
      </c>
      <c r="AH70" s="40">
        <f t="shared" si="10"/>
        <v>181.87789999999998</v>
      </c>
      <c r="AI70" s="13">
        <f t="shared" si="11"/>
        <v>139.4</v>
      </c>
      <c r="AJ70" s="14">
        <f t="shared" si="12"/>
        <v>321.27789999999999</v>
      </c>
      <c r="AK70" s="34">
        <v>44</v>
      </c>
    </row>
    <row r="71" spans="1:37" ht="15.75" thickBot="1" x14ac:dyDescent="0.3">
      <c r="A71" s="32" t="s">
        <v>128</v>
      </c>
      <c r="B71" s="32">
        <v>215.66</v>
      </c>
      <c r="C71" s="7">
        <v>37</v>
      </c>
      <c r="D71" s="7">
        <v>37</v>
      </c>
      <c r="E71" s="7">
        <v>37</v>
      </c>
      <c r="F71" s="7">
        <v>37</v>
      </c>
      <c r="G71" s="7">
        <v>37</v>
      </c>
      <c r="H71" s="8">
        <f t="shared" si="6"/>
        <v>37</v>
      </c>
      <c r="I71" s="9">
        <v>35</v>
      </c>
      <c r="J71" s="9">
        <v>35</v>
      </c>
      <c r="K71" s="9">
        <v>35</v>
      </c>
      <c r="L71" s="9">
        <v>35</v>
      </c>
      <c r="M71" s="9">
        <v>35</v>
      </c>
      <c r="N71" s="10">
        <f t="shared" si="13"/>
        <v>35</v>
      </c>
      <c r="O71" s="9">
        <v>35</v>
      </c>
      <c r="P71" s="9">
        <v>35</v>
      </c>
      <c r="Q71" s="9">
        <v>35</v>
      </c>
      <c r="R71" s="9">
        <v>35</v>
      </c>
      <c r="S71" s="9">
        <v>35</v>
      </c>
      <c r="T71" s="10">
        <f t="shared" si="7"/>
        <v>35</v>
      </c>
      <c r="U71" s="9">
        <v>30</v>
      </c>
      <c r="V71" s="9">
        <v>30</v>
      </c>
      <c r="W71" s="9">
        <v>30</v>
      </c>
      <c r="X71" s="9">
        <v>30</v>
      </c>
      <c r="Y71" s="9">
        <v>30</v>
      </c>
      <c r="Z71" s="10">
        <f t="shared" si="14"/>
        <v>30</v>
      </c>
      <c r="AA71" s="11">
        <v>50</v>
      </c>
      <c r="AB71" s="11">
        <v>50</v>
      </c>
      <c r="AC71" s="11">
        <v>50</v>
      </c>
      <c r="AD71" s="11">
        <v>50</v>
      </c>
      <c r="AE71" s="11">
        <v>50</v>
      </c>
      <c r="AF71" s="21">
        <f t="shared" si="8"/>
        <v>50</v>
      </c>
      <c r="AG71" s="12">
        <f t="shared" si="9"/>
        <v>187</v>
      </c>
      <c r="AH71" s="40">
        <f t="shared" si="10"/>
        <v>178.99779999999998</v>
      </c>
      <c r="AI71" s="13">
        <f t="shared" si="11"/>
        <v>158.95000000000002</v>
      </c>
      <c r="AJ71" s="14">
        <f t="shared" si="12"/>
        <v>337.94780000000003</v>
      </c>
      <c r="AK71" s="34">
        <v>38</v>
      </c>
    </row>
    <row r="72" spans="1:37" ht="15.75" thickBot="1" x14ac:dyDescent="0.3">
      <c r="A72" s="37" t="s">
        <v>129</v>
      </c>
      <c r="B72" s="32">
        <v>206.99</v>
      </c>
      <c r="C72" s="7">
        <v>32.200000000000003</v>
      </c>
      <c r="D72" s="7">
        <v>32.200000000000003</v>
      </c>
      <c r="E72" s="7">
        <v>32.200000000000003</v>
      </c>
      <c r="F72" s="7">
        <v>32.200000000000003</v>
      </c>
      <c r="G72" s="7">
        <v>32.200000000000003</v>
      </c>
      <c r="H72" s="8">
        <f t="shared" ref="H72:H113" si="15">AVERAGE(C72:G72)</f>
        <v>32.200000000000003</v>
      </c>
      <c r="I72" s="9">
        <v>35</v>
      </c>
      <c r="J72" s="9">
        <v>35</v>
      </c>
      <c r="K72" s="9">
        <v>35</v>
      </c>
      <c r="L72" s="9">
        <v>35</v>
      </c>
      <c r="M72" s="9">
        <v>35</v>
      </c>
      <c r="N72" s="10">
        <f t="shared" si="13"/>
        <v>35</v>
      </c>
      <c r="O72" s="9">
        <v>35</v>
      </c>
      <c r="P72" s="9">
        <v>35</v>
      </c>
      <c r="Q72" s="9">
        <v>35</v>
      </c>
      <c r="R72" s="9">
        <v>35</v>
      </c>
      <c r="S72" s="9">
        <v>35</v>
      </c>
      <c r="T72" s="10">
        <f t="shared" ref="T72:T113" si="16">AVERAGE(O72:S72)</f>
        <v>35</v>
      </c>
      <c r="U72" s="9">
        <v>30</v>
      </c>
      <c r="V72" s="9">
        <v>30</v>
      </c>
      <c r="W72" s="9">
        <v>30</v>
      </c>
      <c r="X72" s="9">
        <v>30</v>
      </c>
      <c r="Y72" s="9">
        <v>30</v>
      </c>
      <c r="Z72" s="10">
        <f t="shared" si="14"/>
        <v>30</v>
      </c>
      <c r="AA72" s="11">
        <v>50</v>
      </c>
      <c r="AB72" s="11">
        <v>50</v>
      </c>
      <c r="AC72" s="11">
        <v>50</v>
      </c>
      <c r="AD72" s="11">
        <v>50</v>
      </c>
      <c r="AE72" s="11">
        <v>50</v>
      </c>
      <c r="AF72" s="21">
        <f t="shared" ref="AF72:AF113" si="17">AVERAGE(AA72:AE72)</f>
        <v>50</v>
      </c>
      <c r="AG72" s="12">
        <f t="shared" si="9"/>
        <v>182.2</v>
      </c>
      <c r="AH72" s="40">
        <f t="shared" si="10"/>
        <v>171.80170000000001</v>
      </c>
      <c r="AI72" s="13">
        <f t="shared" si="11"/>
        <v>154.87</v>
      </c>
      <c r="AJ72" s="14">
        <f t="shared" si="12"/>
        <v>326.67169999999999</v>
      </c>
      <c r="AK72" s="34">
        <v>42</v>
      </c>
    </row>
    <row r="73" spans="1:37" ht="15.75" thickBot="1" x14ac:dyDescent="0.3">
      <c r="A73" s="37" t="s">
        <v>95</v>
      </c>
      <c r="B73" s="32">
        <v>155.66</v>
      </c>
      <c r="C73" s="7">
        <v>26</v>
      </c>
      <c r="D73" s="7">
        <v>26</v>
      </c>
      <c r="E73" s="7">
        <v>26</v>
      </c>
      <c r="F73" s="7">
        <v>26</v>
      </c>
      <c r="G73" s="7">
        <v>26</v>
      </c>
      <c r="H73" s="8">
        <f t="shared" si="15"/>
        <v>26</v>
      </c>
      <c r="I73" s="9">
        <v>30</v>
      </c>
      <c r="J73" s="9">
        <v>30</v>
      </c>
      <c r="K73" s="9">
        <v>30</v>
      </c>
      <c r="L73" s="9">
        <v>30</v>
      </c>
      <c r="M73" s="9">
        <v>30</v>
      </c>
      <c r="N73" s="10">
        <f t="shared" si="13"/>
        <v>30</v>
      </c>
      <c r="O73" s="9">
        <v>30</v>
      </c>
      <c r="P73" s="9">
        <v>30</v>
      </c>
      <c r="Q73" s="9">
        <v>30</v>
      </c>
      <c r="R73" s="9">
        <v>30</v>
      </c>
      <c r="S73" s="9">
        <v>30</v>
      </c>
      <c r="T73" s="10">
        <f t="shared" si="16"/>
        <v>30</v>
      </c>
      <c r="U73" s="9">
        <v>25</v>
      </c>
      <c r="V73" s="9">
        <v>25</v>
      </c>
      <c r="W73" s="9">
        <v>25</v>
      </c>
      <c r="X73" s="9">
        <v>25</v>
      </c>
      <c r="Y73" s="9">
        <v>25</v>
      </c>
      <c r="Z73" s="10">
        <f t="shared" si="14"/>
        <v>25</v>
      </c>
      <c r="AA73" s="11">
        <v>50</v>
      </c>
      <c r="AB73" s="11">
        <v>50</v>
      </c>
      <c r="AC73" s="11">
        <v>50</v>
      </c>
      <c r="AD73" s="11">
        <v>50</v>
      </c>
      <c r="AE73" s="11">
        <v>50</v>
      </c>
      <c r="AF73" s="21">
        <f t="shared" si="17"/>
        <v>50</v>
      </c>
      <c r="AG73" s="12">
        <f t="shared" si="9"/>
        <v>161</v>
      </c>
      <c r="AH73" s="40">
        <f t="shared" si="10"/>
        <v>129.1978</v>
      </c>
      <c r="AI73" s="13">
        <f t="shared" si="11"/>
        <v>136.85000000000002</v>
      </c>
      <c r="AJ73" s="14">
        <f t="shared" si="12"/>
        <v>266.04780000000005</v>
      </c>
      <c r="AK73" s="34">
        <v>57</v>
      </c>
    </row>
    <row r="74" spans="1:37" ht="15.75" thickBot="1" x14ac:dyDescent="0.3">
      <c r="A74" s="32" t="s">
        <v>96</v>
      </c>
      <c r="B74" s="32">
        <v>181.51</v>
      </c>
      <c r="C74" s="7">
        <v>31</v>
      </c>
      <c r="D74" s="7">
        <v>31</v>
      </c>
      <c r="E74" s="7">
        <v>31</v>
      </c>
      <c r="F74" s="7">
        <v>31</v>
      </c>
      <c r="G74" s="7">
        <v>31</v>
      </c>
      <c r="H74" s="8">
        <f t="shared" si="15"/>
        <v>31</v>
      </c>
      <c r="I74" s="9">
        <v>15</v>
      </c>
      <c r="J74" s="9">
        <v>15</v>
      </c>
      <c r="K74" s="9">
        <v>15</v>
      </c>
      <c r="L74" s="9">
        <v>15</v>
      </c>
      <c r="M74" s="9">
        <v>15</v>
      </c>
      <c r="N74" s="10">
        <f t="shared" si="13"/>
        <v>15</v>
      </c>
      <c r="O74" s="9">
        <v>15</v>
      </c>
      <c r="P74" s="9">
        <v>15</v>
      </c>
      <c r="Q74" s="9">
        <v>15</v>
      </c>
      <c r="R74" s="9">
        <v>15</v>
      </c>
      <c r="S74" s="9">
        <v>15</v>
      </c>
      <c r="T74" s="10">
        <f t="shared" si="16"/>
        <v>15</v>
      </c>
      <c r="U74" s="9">
        <v>10</v>
      </c>
      <c r="V74" s="9">
        <v>10</v>
      </c>
      <c r="W74" s="9">
        <v>10</v>
      </c>
      <c r="X74" s="9">
        <v>10</v>
      </c>
      <c r="Y74" s="9">
        <v>10</v>
      </c>
      <c r="Z74" s="10">
        <f t="shared" si="14"/>
        <v>10</v>
      </c>
      <c r="AA74" s="11">
        <v>40</v>
      </c>
      <c r="AB74" s="11">
        <v>40</v>
      </c>
      <c r="AC74" s="11">
        <v>40</v>
      </c>
      <c r="AD74" s="11">
        <v>40</v>
      </c>
      <c r="AE74" s="11">
        <v>40</v>
      </c>
      <c r="AF74" s="21">
        <f t="shared" si="17"/>
        <v>40</v>
      </c>
      <c r="AG74" s="12">
        <f t="shared" si="9"/>
        <v>111</v>
      </c>
      <c r="AH74" s="40">
        <f t="shared" si="10"/>
        <v>150.65329999999997</v>
      </c>
      <c r="AI74" s="13">
        <f t="shared" si="11"/>
        <v>94.350000000000009</v>
      </c>
      <c r="AJ74" s="14">
        <f t="shared" si="12"/>
        <v>245.00329999999997</v>
      </c>
      <c r="AK74" s="34">
        <v>59</v>
      </c>
    </row>
    <row r="75" spans="1:37" ht="15.75" thickBot="1" x14ac:dyDescent="0.3">
      <c r="A75" s="32" t="s">
        <v>130</v>
      </c>
      <c r="B75" s="32">
        <v>274.42</v>
      </c>
      <c r="C75" s="7">
        <v>22</v>
      </c>
      <c r="D75" s="7">
        <v>22</v>
      </c>
      <c r="E75" s="7">
        <v>22</v>
      </c>
      <c r="F75" s="7">
        <v>22</v>
      </c>
      <c r="G75" s="7">
        <v>22</v>
      </c>
      <c r="H75" s="8">
        <f t="shared" si="15"/>
        <v>22</v>
      </c>
      <c r="I75" s="9">
        <v>15</v>
      </c>
      <c r="J75" s="9">
        <v>15</v>
      </c>
      <c r="K75" s="9">
        <v>15</v>
      </c>
      <c r="L75" s="9">
        <v>15</v>
      </c>
      <c r="M75" s="9">
        <v>15</v>
      </c>
      <c r="N75" s="10">
        <f t="shared" si="13"/>
        <v>15</v>
      </c>
      <c r="O75" s="9">
        <v>15</v>
      </c>
      <c r="P75" s="9">
        <v>15</v>
      </c>
      <c r="Q75" s="9">
        <v>15</v>
      </c>
      <c r="R75" s="9">
        <v>15</v>
      </c>
      <c r="S75" s="9">
        <v>15</v>
      </c>
      <c r="T75" s="10">
        <f t="shared" si="16"/>
        <v>15</v>
      </c>
      <c r="U75" s="9">
        <v>10</v>
      </c>
      <c r="V75" s="9">
        <v>10</v>
      </c>
      <c r="W75" s="9">
        <v>10</v>
      </c>
      <c r="X75" s="9">
        <v>10</v>
      </c>
      <c r="Y75" s="9">
        <v>10</v>
      </c>
      <c r="Z75" s="10">
        <f t="shared" si="14"/>
        <v>10</v>
      </c>
      <c r="AA75" s="11">
        <v>40</v>
      </c>
      <c r="AB75" s="11">
        <v>40</v>
      </c>
      <c r="AC75" s="11">
        <v>40</v>
      </c>
      <c r="AD75" s="11">
        <v>40</v>
      </c>
      <c r="AE75" s="11">
        <v>40</v>
      </c>
      <c r="AF75" s="21">
        <f t="shared" si="17"/>
        <v>40</v>
      </c>
      <c r="AG75" s="12">
        <f t="shared" si="9"/>
        <v>102</v>
      </c>
      <c r="AH75" s="40">
        <f t="shared" si="10"/>
        <v>227.76859999999999</v>
      </c>
      <c r="AI75" s="13">
        <f t="shared" si="11"/>
        <v>86.7</v>
      </c>
      <c r="AJ75" s="14">
        <f t="shared" si="12"/>
        <v>314.46859999999998</v>
      </c>
      <c r="AK75" s="34">
        <v>46</v>
      </c>
    </row>
    <row r="76" spans="1:37" ht="15.75" thickBot="1" x14ac:dyDescent="0.3">
      <c r="A76" s="32" t="s">
        <v>131</v>
      </c>
      <c r="B76" s="32">
        <v>104.21</v>
      </c>
      <c r="C76" s="7">
        <v>15.15</v>
      </c>
      <c r="D76" s="7">
        <v>15.15</v>
      </c>
      <c r="E76" s="7">
        <v>15.15</v>
      </c>
      <c r="F76" s="7">
        <v>15.15</v>
      </c>
      <c r="G76" s="7">
        <v>15.15</v>
      </c>
      <c r="H76" s="8">
        <f t="shared" si="15"/>
        <v>15.15</v>
      </c>
      <c r="I76" s="9">
        <v>15</v>
      </c>
      <c r="J76" s="9">
        <v>15</v>
      </c>
      <c r="K76" s="9">
        <v>15</v>
      </c>
      <c r="L76" s="9">
        <v>15</v>
      </c>
      <c r="M76" s="9">
        <v>15</v>
      </c>
      <c r="N76" s="10">
        <f t="shared" si="13"/>
        <v>15</v>
      </c>
      <c r="O76" s="9">
        <v>15</v>
      </c>
      <c r="P76" s="9">
        <v>15</v>
      </c>
      <c r="Q76" s="9">
        <v>15</v>
      </c>
      <c r="R76" s="9">
        <v>15</v>
      </c>
      <c r="S76" s="9">
        <v>15</v>
      </c>
      <c r="T76" s="10">
        <f t="shared" si="16"/>
        <v>15</v>
      </c>
      <c r="U76" s="9">
        <v>10</v>
      </c>
      <c r="V76" s="9">
        <v>10</v>
      </c>
      <c r="W76" s="9">
        <v>10</v>
      </c>
      <c r="X76" s="9">
        <v>10</v>
      </c>
      <c r="Y76" s="9">
        <v>10</v>
      </c>
      <c r="Z76" s="10">
        <f t="shared" si="14"/>
        <v>10</v>
      </c>
      <c r="AA76" s="11">
        <v>40</v>
      </c>
      <c r="AB76" s="11">
        <v>40</v>
      </c>
      <c r="AC76" s="11">
        <v>40</v>
      </c>
      <c r="AD76" s="11">
        <v>40</v>
      </c>
      <c r="AE76" s="11">
        <v>40</v>
      </c>
      <c r="AF76" s="21">
        <f t="shared" si="17"/>
        <v>40</v>
      </c>
      <c r="AG76" s="12">
        <f t="shared" si="9"/>
        <v>95.15</v>
      </c>
      <c r="AH76" s="40">
        <f t="shared" si="10"/>
        <v>86.494299999999996</v>
      </c>
      <c r="AI76" s="13">
        <f t="shared" si="11"/>
        <v>80.877500000000012</v>
      </c>
      <c r="AJ76" s="14">
        <f t="shared" si="12"/>
        <v>167.37180000000001</v>
      </c>
      <c r="AK76" s="34">
        <v>81</v>
      </c>
    </row>
    <row r="77" spans="1:37" ht="15.75" thickBot="1" x14ac:dyDescent="0.3">
      <c r="A77" s="32" t="s">
        <v>132</v>
      </c>
      <c r="B77" s="32">
        <v>231.72</v>
      </c>
      <c r="C77" s="72" t="s">
        <v>172</v>
      </c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4"/>
      <c r="AG77" s="12">
        <f t="shared" si="9"/>
        <v>0</v>
      </c>
      <c r="AH77" s="40">
        <f t="shared" si="10"/>
        <v>192.32759999999999</v>
      </c>
      <c r="AI77" s="13">
        <f t="shared" si="11"/>
        <v>0</v>
      </c>
      <c r="AJ77" s="14">
        <f t="shared" si="12"/>
        <v>192.32759999999999</v>
      </c>
      <c r="AK77" s="34"/>
    </row>
    <row r="78" spans="1:37" ht="15.75" thickBot="1" x14ac:dyDescent="0.3">
      <c r="A78" s="32" t="s">
        <v>97</v>
      </c>
      <c r="B78" s="32">
        <v>259.93</v>
      </c>
      <c r="C78" s="72" t="s">
        <v>172</v>
      </c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4"/>
      <c r="AG78" s="12">
        <f t="shared" si="9"/>
        <v>0</v>
      </c>
      <c r="AH78" s="40">
        <f t="shared" si="10"/>
        <v>215.74189999999999</v>
      </c>
      <c r="AI78" s="13">
        <f t="shared" si="11"/>
        <v>0</v>
      </c>
      <c r="AJ78" s="14">
        <f t="shared" si="12"/>
        <v>215.74189999999999</v>
      </c>
      <c r="AK78" s="34"/>
    </row>
    <row r="79" spans="1:37" ht="15.75" thickBot="1" x14ac:dyDescent="0.3">
      <c r="A79" s="32" t="s">
        <v>133</v>
      </c>
      <c r="B79" s="32">
        <v>90.84</v>
      </c>
      <c r="C79" s="7">
        <v>31.5</v>
      </c>
      <c r="D79" s="7">
        <v>31.5</v>
      </c>
      <c r="E79" s="7">
        <v>31.5</v>
      </c>
      <c r="F79" s="7">
        <v>31.5</v>
      </c>
      <c r="G79" s="7">
        <v>31.5</v>
      </c>
      <c r="H79" s="8">
        <f t="shared" si="15"/>
        <v>31.5</v>
      </c>
      <c r="I79" s="9">
        <v>25</v>
      </c>
      <c r="J79" s="9">
        <v>25</v>
      </c>
      <c r="K79" s="9">
        <v>25</v>
      </c>
      <c r="L79" s="9">
        <v>25</v>
      </c>
      <c r="M79" s="9">
        <v>25</v>
      </c>
      <c r="N79" s="10">
        <f t="shared" si="13"/>
        <v>25</v>
      </c>
      <c r="O79" s="9">
        <v>25</v>
      </c>
      <c r="P79" s="9">
        <v>25</v>
      </c>
      <c r="Q79" s="9">
        <v>25</v>
      </c>
      <c r="R79" s="9">
        <v>25</v>
      </c>
      <c r="S79" s="9">
        <v>25</v>
      </c>
      <c r="T79" s="10">
        <f t="shared" si="16"/>
        <v>25</v>
      </c>
      <c r="U79" s="9">
        <v>20</v>
      </c>
      <c r="V79" s="9">
        <v>20</v>
      </c>
      <c r="W79" s="9">
        <v>20</v>
      </c>
      <c r="X79" s="9">
        <v>20</v>
      </c>
      <c r="Y79" s="9">
        <v>20</v>
      </c>
      <c r="Z79" s="10">
        <f t="shared" si="14"/>
        <v>20</v>
      </c>
      <c r="AA79" s="11">
        <v>35</v>
      </c>
      <c r="AB79" s="11">
        <v>35</v>
      </c>
      <c r="AC79" s="11">
        <v>35</v>
      </c>
      <c r="AD79" s="11">
        <v>35</v>
      </c>
      <c r="AE79" s="11">
        <v>35</v>
      </c>
      <c r="AF79" s="21">
        <f t="shared" si="17"/>
        <v>35</v>
      </c>
      <c r="AG79" s="12">
        <f t="shared" si="9"/>
        <v>136.5</v>
      </c>
      <c r="AH79" s="40">
        <f t="shared" si="10"/>
        <v>75.397199999999998</v>
      </c>
      <c r="AI79" s="13">
        <f t="shared" si="11"/>
        <v>116.02500000000001</v>
      </c>
      <c r="AJ79" s="14">
        <f t="shared" si="12"/>
        <v>191.4222</v>
      </c>
      <c r="AK79" s="34">
        <v>74</v>
      </c>
    </row>
    <row r="80" spans="1:37" ht="15.75" thickBot="1" x14ac:dyDescent="0.3">
      <c r="A80" s="32" t="s">
        <v>98</v>
      </c>
      <c r="B80" s="32">
        <v>243.02</v>
      </c>
      <c r="C80" s="7">
        <v>17</v>
      </c>
      <c r="D80" s="7">
        <v>17</v>
      </c>
      <c r="E80" s="7">
        <v>17</v>
      </c>
      <c r="F80" s="7">
        <v>17</v>
      </c>
      <c r="G80" s="7">
        <v>17</v>
      </c>
      <c r="H80" s="8">
        <f t="shared" si="15"/>
        <v>17</v>
      </c>
      <c r="I80" s="9">
        <v>25</v>
      </c>
      <c r="J80" s="9">
        <v>25</v>
      </c>
      <c r="K80" s="9">
        <v>25</v>
      </c>
      <c r="L80" s="9">
        <v>25</v>
      </c>
      <c r="M80" s="9">
        <v>25</v>
      </c>
      <c r="N80" s="10">
        <f t="shared" si="13"/>
        <v>25</v>
      </c>
      <c r="O80" s="9">
        <v>25</v>
      </c>
      <c r="P80" s="9">
        <v>25</v>
      </c>
      <c r="Q80" s="9">
        <v>25</v>
      </c>
      <c r="R80" s="9">
        <v>25</v>
      </c>
      <c r="S80" s="9">
        <v>25</v>
      </c>
      <c r="T80" s="10">
        <f t="shared" si="16"/>
        <v>25</v>
      </c>
      <c r="U80" s="9">
        <v>20</v>
      </c>
      <c r="V80" s="9">
        <v>20</v>
      </c>
      <c r="W80" s="9">
        <v>20</v>
      </c>
      <c r="X80" s="9">
        <v>20</v>
      </c>
      <c r="Y80" s="9">
        <v>20</v>
      </c>
      <c r="Z80" s="10">
        <f t="shared" si="14"/>
        <v>20</v>
      </c>
      <c r="AA80" s="11">
        <v>50</v>
      </c>
      <c r="AB80" s="11">
        <v>50</v>
      </c>
      <c r="AC80" s="11">
        <v>50</v>
      </c>
      <c r="AD80" s="11">
        <v>50</v>
      </c>
      <c r="AE80" s="11">
        <v>50</v>
      </c>
      <c r="AF80" s="21">
        <f t="shared" si="17"/>
        <v>50</v>
      </c>
      <c r="AG80" s="12">
        <f t="shared" si="9"/>
        <v>137</v>
      </c>
      <c r="AH80" s="40">
        <f t="shared" si="10"/>
        <v>201.70660000000001</v>
      </c>
      <c r="AI80" s="13">
        <f t="shared" si="11"/>
        <v>116.45</v>
      </c>
      <c r="AJ80" s="14">
        <f t="shared" si="12"/>
        <v>318.15660000000003</v>
      </c>
      <c r="AK80" s="34">
        <v>45</v>
      </c>
    </row>
    <row r="81" spans="1:37" ht="15.75" thickBot="1" x14ac:dyDescent="0.3">
      <c r="A81" s="37" t="s">
        <v>99</v>
      </c>
      <c r="B81" s="32">
        <v>178.91</v>
      </c>
      <c r="C81" s="7">
        <v>35</v>
      </c>
      <c r="D81" s="7">
        <v>35</v>
      </c>
      <c r="E81" s="7">
        <v>35</v>
      </c>
      <c r="F81" s="7">
        <v>35</v>
      </c>
      <c r="G81" s="7">
        <v>35</v>
      </c>
      <c r="H81" s="8">
        <f t="shared" si="15"/>
        <v>35</v>
      </c>
      <c r="I81" s="9">
        <v>5</v>
      </c>
      <c r="J81" s="9">
        <v>5</v>
      </c>
      <c r="K81" s="9">
        <v>5</v>
      </c>
      <c r="L81" s="9">
        <v>5</v>
      </c>
      <c r="M81" s="9">
        <v>5</v>
      </c>
      <c r="N81" s="10">
        <f t="shared" si="13"/>
        <v>5</v>
      </c>
      <c r="O81" s="9">
        <v>5</v>
      </c>
      <c r="P81" s="9">
        <v>5</v>
      </c>
      <c r="Q81" s="9">
        <v>5</v>
      </c>
      <c r="R81" s="9">
        <v>5</v>
      </c>
      <c r="S81" s="9">
        <v>5</v>
      </c>
      <c r="T81" s="10">
        <f t="shared" si="16"/>
        <v>5</v>
      </c>
      <c r="U81" s="9">
        <v>5</v>
      </c>
      <c r="V81" s="9">
        <v>5</v>
      </c>
      <c r="W81" s="9">
        <v>5</v>
      </c>
      <c r="X81" s="9">
        <v>5</v>
      </c>
      <c r="Y81" s="9">
        <v>5</v>
      </c>
      <c r="Z81" s="10">
        <f t="shared" si="14"/>
        <v>5</v>
      </c>
      <c r="AA81" s="11">
        <v>50</v>
      </c>
      <c r="AB81" s="11">
        <v>50</v>
      </c>
      <c r="AC81" s="11">
        <v>50</v>
      </c>
      <c r="AD81" s="11">
        <v>50</v>
      </c>
      <c r="AE81" s="11">
        <v>50</v>
      </c>
      <c r="AF81" s="21">
        <f t="shared" si="17"/>
        <v>50</v>
      </c>
      <c r="AG81" s="12">
        <f t="shared" si="9"/>
        <v>100</v>
      </c>
      <c r="AH81" s="40">
        <f t="shared" si="10"/>
        <v>148.49529999999999</v>
      </c>
      <c r="AI81" s="13">
        <f t="shared" si="11"/>
        <v>85</v>
      </c>
      <c r="AJ81" s="14">
        <f t="shared" si="12"/>
        <v>233.49529999999999</v>
      </c>
      <c r="AK81" s="34">
        <v>63</v>
      </c>
    </row>
    <row r="82" spans="1:37" ht="15.75" thickBot="1" x14ac:dyDescent="0.3">
      <c r="A82" s="32" t="s">
        <v>134</v>
      </c>
      <c r="B82" s="32">
        <v>119.1</v>
      </c>
      <c r="C82" s="7">
        <v>29.35</v>
      </c>
      <c r="D82" s="7">
        <v>29.35</v>
      </c>
      <c r="E82" s="7">
        <v>29.35</v>
      </c>
      <c r="F82" s="7">
        <v>29.35</v>
      </c>
      <c r="G82" s="7">
        <v>29.35</v>
      </c>
      <c r="H82" s="8">
        <f t="shared" si="15"/>
        <v>29.35</v>
      </c>
      <c r="I82" s="9">
        <v>5</v>
      </c>
      <c r="J82" s="9">
        <v>5</v>
      </c>
      <c r="K82" s="9">
        <v>5</v>
      </c>
      <c r="L82" s="9">
        <v>5</v>
      </c>
      <c r="M82" s="9">
        <v>5</v>
      </c>
      <c r="N82" s="10">
        <f t="shared" si="13"/>
        <v>5</v>
      </c>
      <c r="O82" s="9">
        <v>5</v>
      </c>
      <c r="P82" s="9">
        <v>5</v>
      </c>
      <c r="Q82" s="9">
        <v>5</v>
      </c>
      <c r="R82" s="9">
        <v>5</v>
      </c>
      <c r="S82" s="9">
        <v>5</v>
      </c>
      <c r="T82" s="10">
        <f t="shared" si="16"/>
        <v>5</v>
      </c>
      <c r="U82" s="9">
        <v>5</v>
      </c>
      <c r="V82" s="9">
        <v>5</v>
      </c>
      <c r="W82" s="9">
        <v>5</v>
      </c>
      <c r="X82" s="9">
        <v>5</v>
      </c>
      <c r="Y82" s="9">
        <v>5</v>
      </c>
      <c r="Z82" s="10">
        <f t="shared" si="14"/>
        <v>5</v>
      </c>
      <c r="AA82" s="11">
        <v>30</v>
      </c>
      <c r="AB82" s="11">
        <v>30</v>
      </c>
      <c r="AC82" s="11">
        <v>30</v>
      </c>
      <c r="AD82" s="11">
        <v>30</v>
      </c>
      <c r="AE82" s="11">
        <v>30</v>
      </c>
      <c r="AF82" s="21">
        <f t="shared" si="17"/>
        <v>30</v>
      </c>
      <c r="AG82" s="12">
        <f t="shared" si="9"/>
        <v>74.349999999999994</v>
      </c>
      <c r="AH82" s="40">
        <f t="shared" si="10"/>
        <v>98.852999999999994</v>
      </c>
      <c r="AI82" s="13">
        <f t="shared" si="11"/>
        <v>63.197500000000005</v>
      </c>
      <c r="AJ82" s="14">
        <f t="shared" si="12"/>
        <v>162.0505</v>
      </c>
      <c r="AK82" s="34">
        <v>83</v>
      </c>
    </row>
    <row r="83" spans="1:37" ht="15.75" thickBot="1" x14ac:dyDescent="0.3">
      <c r="A83" s="32" t="s">
        <v>101</v>
      </c>
      <c r="B83" s="32">
        <v>123.76</v>
      </c>
      <c r="C83" s="7">
        <v>27.95</v>
      </c>
      <c r="D83" s="7">
        <v>27.95</v>
      </c>
      <c r="E83" s="7">
        <v>27.95</v>
      </c>
      <c r="F83" s="7">
        <v>27.95</v>
      </c>
      <c r="G83" s="7">
        <v>27.95</v>
      </c>
      <c r="H83" s="8">
        <f t="shared" si="15"/>
        <v>27.95</v>
      </c>
      <c r="I83" s="9">
        <v>5</v>
      </c>
      <c r="J83" s="9">
        <v>5</v>
      </c>
      <c r="K83" s="9">
        <v>5</v>
      </c>
      <c r="L83" s="9">
        <v>5</v>
      </c>
      <c r="M83" s="9">
        <v>5</v>
      </c>
      <c r="N83" s="10">
        <f t="shared" si="13"/>
        <v>5</v>
      </c>
      <c r="O83" s="9">
        <v>5</v>
      </c>
      <c r="P83" s="9">
        <v>5</v>
      </c>
      <c r="Q83" s="9">
        <v>5</v>
      </c>
      <c r="R83" s="9">
        <v>5</v>
      </c>
      <c r="S83" s="9">
        <v>5</v>
      </c>
      <c r="T83" s="10">
        <f t="shared" si="16"/>
        <v>5</v>
      </c>
      <c r="U83" s="9">
        <v>5</v>
      </c>
      <c r="V83" s="9">
        <v>5</v>
      </c>
      <c r="W83" s="9">
        <v>5</v>
      </c>
      <c r="X83" s="9">
        <v>5</v>
      </c>
      <c r="Y83" s="9">
        <v>5</v>
      </c>
      <c r="Z83" s="10">
        <f t="shared" si="14"/>
        <v>5</v>
      </c>
      <c r="AA83" s="11">
        <v>20</v>
      </c>
      <c r="AB83" s="11">
        <v>20</v>
      </c>
      <c r="AC83" s="11">
        <v>20</v>
      </c>
      <c r="AD83" s="11">
        <v>20</v>
      </c>
      <c r="AE83" s="11">
        <v>20</v>
      </c>
      <c r="AF83" s="21">
        <f t="shared" si="17"/>
        <v>20</v>
      </c>
      <c r="AG83" s="12">
        <f t="shared" si="9"/>
        <v>62.95</v>
      </c>
      <c r="AH83" s="40">
        <f t="shared" si="10"/>
        <v>102.7208</v>
      </c>
      <c r="AI83" s="13">
        <f t="shared" si="11"/>
        <v>53.507500000000007</v>
      </c>
      <c r="AJ83" s="14">
        <f t="shared" si="12"/>
        <v>156.22829999999999</v>
      </c>
      <c r="AK83" s="34">
        <v>85</v>
      </c>
    </row>
    <row r="84" spans="1:37" ht="15.75" thickBot="1" x14ac:dyDescent="0.3">
      <c r="A84" s="32" t="s">
        <v>102</v>
      </c>
      <c r="B84" s="32">
        <v>157.75</v>
      </c>
      <c r="C84" s="7">
        <v>27</v>
      </c>
      <c r="D84" s="7">
        <v>27</v>
      </c>
      <c r="E84" s="7">
        <v>27</v>
      </c>
      <c r="F84" s="7">
        <v>27</v>
      </c>
      <c r="G84" s="7">
        <v>27</v>
      </c>
      <c r="H84" s="8">
        <f t="shared" si="15"/>
        <v>27</v>
      </c>
      <c r="I84" s="9">
        <v>20</v>
      </c>
      <c r="J84" s="9">
        <v>20</v>
      </c>
      <c r="K84" s="9">
        <v>20</v>
      </c>
      <c r="L84" s="9">
        <v>20</v>
      </c>
      <c r="M84" s="9">
        <v>20</v>
      </c>
      <c r="N84" s="10">
        <f t="shared" si="13"/>
        <v>20</v>
      </c>
      <c r="O84" s="9">
        <v>20</v>
      </c>
      <c r="P84" s="9">
        <v>20</v>
      </c>
      <c r="Q84" s="9">
        <v>20</v>
      </c>
      <c r="R84" s="9">
        <v>20</v>
      </c>
      <c r="S84" s="9">
        <v>20</v>
      </c>
      <c r="T84" s="10">
        <f t="shared" si="16"/>
        <v>20</v>
      </c>
      <c r="U84" s="9">
        <v>15</v>
      </c>
      <c r="V84" s="9">
        <v>15</v>
      </c>
      <c r="W84" s="9">
        <v>15</v>
      </c>
      <c r="X84" s="9">
        <v>15</v>
      </c>
      <c r="Y84" s="9">
        <v>15</v>
      </c>
      <c r="Z84" s="10">
        <f t="shared" si="14"/>
        <v>15</v>
      </c>
      <c r="AA84" s="11">
        <v>40</v>
      </c>
      <c r="AB84" s="11">
        <v>40</v>
      </c>
      <c r="AC84" s="11">
        <v>40</v>
      </c>
      <c r="AD84" s="11">
        <v>40</v>
      </c>
      <c r="AE84" s="11">
        <v>40</v>
      </c>
      <c r="AF84" s="21">
        <f t="shared" si="17"/>
        <v>40</v>
      </c>
      <c r="AG84" s="12">
        <f t="shared" si="9"/>
        <v>122</v>
      </c>
      <c r="AH84" s="40">
        <f t="shared" si="10"/>
        <v>130.9325</v>
      </c>
      <c r="AI84" s="13">
        <f t="shared" si="11"/>
        <v>103.7</v>
      </c>
      <c r="AJ84" s="14">
        <f t="shared" si="12"/>
        <v>234.63249999999999</v>
      </c>
      <c r="AK84" s="34">
        <v>62</v>
      </c>
    </row>
    <row r="85" spans="1:37" ht="15.75" thickBot="1" x14ac:dyDescent="0.3">
      <c r="A85" s="32" t="s">
        <v>135</v>
      </c>
      <c r="B85" s="32">
        <v>172.24</v>
      </c>
      <c r="C85" s="7">
        <v>25.35</v>
      </c>
      <c r="D85" s="7">
        <v>25.35</v>
      </c>
      <c r="E85" s="7">
        <v>25.35</v>
      </c>
      <c r="F85" s="7">
        <v>25.35</v>
      </c>
      <c r="G85" s="7">
        <v>25.35</v>
      </c>
      <c r="H85" s="8">
        <f t="shared" si="15"/>
        <v>25.35</v>
      </c>
      <c r="I85" s="9">
        <v>5</v>
      </c>
      <c r="J85" s="9">
        <v>5</v>
      </c>
      <c r="K85" s="9">
        <v>5</v>
      </c>
      <c r="L85" s="9">
        <v>5</v>
      </c>
      <c r="M85" s="9">
        <v>5</v>
      </c>
      <c r="N85" s="10">
        <f t="shared" si="13"/>
        <v>5</v>
      </c>
      <c r="O85" s="9">
        <v>5</v>
      </c>
      <c r="P85" s="9">
        <v>5</v>
      </c>
      <c r="Q85" s="9">
        <v>5</v>
      </c>
      <c r="R85" s="9">
        <v>5</v>
      </c>
      <c r="S85" s="9">
        <v>5</v>
      </c>
      <c r="T85" s="10">
        <f t="shared" si="16"/>
        <v>5</v>
      </c>
      <c r="U85" s="9">
        <v>5</v>
      </c>
      <c r="V85" s="9">
        <v>5</v>
      </c>
      <c r="W85" s="9">
        <v>5</v>
      </c>
      <c r="X85" s="9">
        <v>5</v>
      </c>
      <c r="Y85" s="9">
        <v>5</v>
      </c>
      <c r="Z85" s="10">
        <f t="shared" si="14"/>
        <v>5</v>
      </c>
      <c r="AA85" s="11">
        <v>30</v>
      </c>
      <c r="AB85" s="11">
        <v>30</v>
      </c>
      <c r="AC85" s="11">
        <v>30</v>
      </c>
      <c r="AD85" s="11">
        <v>30</v>
      </c>
      <c r="AE85" s="11">
        <v>30</v>
      </c>
      <c r="AF85" s="21">
        <f t="shared" si="17"/>
        <v>30</v>
      </c>
      <c r="AG85" s="12">
        <f t="shared" si="9"/>
        <v>70.349999999999994</v>
      </c>
      <c r="AH85" s="40">
        <f t="shared" si="10"/>
        <v>142.95920000000001</v>
      </c>
      <c r="AI85" s="13">
        <f t="shared" si="11"/>
        <v>59.797500000000007</v>
      </c>
      <c r="AJ85" s="14">
        <f t="shared" si="12"/>
        <v>202.75670000000002</v>
      </c>
      <c r="AK85" s="34">
        <v>73</v>
      </c>
    </row>
    <row r="86" spans="1:37" ht="15.75" thickBot="1" x14ac:dyDescent="0.3">
      <c r="A86" s="32" t="s">
        <v>103</v>
      </c>
      <c r="B86" s="32">
        <v>156.05000000000001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8">
        <v>0</v>
      </c>
      <c r="I86" s="9">
        <v>5</v>
      </c>
      <c r="J86" s="9">
        <v>5</v>
      </c>
      <c r="K86" s="9">
        <v>5</v>
      </c>
      <c r="L86" s="9">
        <v>5</v>
      </c>
      <c r="M86" s="9">
        <v>5</v>
      </c>
      <c r="N86" s="10">
        <f t="shared" si="13"/>
        <v>5</v>
      </c>
      <c r="O86" s="9">
        <v>5</v>
      </c>
      <c r="P86" s="9">
        <v>5</v>
      </c>
      <c r="Q86" s="9">
        <v>5</v>
      </c>
      <c r="R86" s="9">
        <v>5</v>
      </c>
      <c r="S86" s="9">
        <v>5</v>
      </c>
      <c r="T86" s="10">
        <f t="shared" si="16"/>
        <v>5</v>
      </c>
      <c r="U86" s="9">
        <v>5</v>
      </c>
      <c r="V86" s="9">
        <v>5</v>
      </c>
      <c r="W86" s="9">
        <v>5</v>
      </c>
      <c r="X86" s="9">
        <v>5</v>
      </c>
      <c r="Y86" s="9">
        <v>5</v>
      </c>
      <c r="Z86" s="10">
        <f t="shared" si="14"/>
        <v>5</v>
      </c>
      <c r="AA86" s="11">
        <v>40</v>
      </c>
      <c r="AB86" s="11">
        <v>40</v>
      </c>
      <c r="AC86" s="11">
        <v>40</v>
      </c>
      <c r="AD86" s="11">
        <v>40</v>
      </c>
      <c r="AE86" s="11">
        <v>40</v>
      </c>
      <c r="AF86" s="21">
        <f t="shared" si="17"/>
        <v>40</v>
      </c>
      <c r="AG86" s="12">
        <f t="shared" si="9"/>
        <v>55</v>
      </c>
      <c r="AH86" s="40">
        <f t="shared" si="10"/>
        <v>129.5215</v>
      </c>
      <c r="AI86" s="13">
        <f t="shared" si="11"/>
        <v>46.75</v>
      </c>
      <c r="AJ86" s="14">
        <f t="shared" si="12"/>
        <v>176.2715</v>
      </c>
      <c r="AK86" s="34">
        <v>79</v>
      </c>
    </row>
    <row r="87" spans="1:37" ht="15.75" thickBot="1" x14ac:dyDescent="0.3">
      <c r="A87" s="32" t="s">
        <v>104</v>
      </c>
      <c r="B87" s="32">
        <v>167.67</v>
      </c>
      <c r="C87" s="7">
        <v>42</v>
      </c>
      <c r="D87" s="7">
        <v>42</v>
      </c>
      <c r="E87" s="7">
        <v>42</v>
      </c>
      <c r="F87" s="7">
        <v>42</v>
      </c>
      <c r="G87" s="7">
        <v>42</v>
      </c>
      <c r="H87" s="8">
        <f t="shared" si="15"/>
        <v>42</v>
      </c>
      <c r="I87" s="9">
        <v>35</v>
      </c>
      <c r="J87" s="9">
        <v>35</v>
      </c>
      <c r="K87" s="9">
        <v>35</v>
      </c>
      <c r="L87" s="9">
        <v>35</v>
      </c>
      <c r="M87" s="9">
        <v>35</v>
      </c>
      <c r="N87" s="10">
        <f t="shared" si="13"/>
        <v>35</v>
      </c>
      <c r="O87" s="9">
        <v>35</v>
      </c>
      <c r="P87" s="9">
        <v>35</v>
      </c>
      <c r="Q87" s="9">
        <v>35</v>
      </c>
      <c r="R87" s="9">
        <v>35</v>
      </c>
      <c r="S87" s="9">
        <v>35</v>
      </c>
      <c r="T87" s="10">
        <f t="shared" si="16"/>
        <v>35</v>
      </c>
      <c r="U87" s="9">
        <v>30</v>
      </c>
      <c r="V87" s="9">
        <v>30</v>
      </c>
      <c r="W87" s="9">
        <v>30</v>
      </c>
      <c r="X87" s="9">
        <v>30</v>
      </c>
      <c r="Y87" s="9">
        <v>30</v>
      </c>
      <c r="Z87" s="10">
        <f t="shared" si="14"/>
        <v>30</v>
      </c>
      <c r="AA87" s="11">
        <v>40</v>
      </c>
      <c r="AB87" s="11">
        <v>40</v>
      </c>
      <c r="AC87" s="11">
        <v>40</v>
      </c>
      <c r="AD87" s="11">
        <v>40</v>
      </c>
      <c r="AE87" s="11">
        <v>40</v>
      </c>
      <c r="AF87" s="21">
        <f t="shared" si="17"/>
        <v>40</v>
      </c>
      <c r="AG87" s="12">
        <f t="shared" si="9"/>
        <v>182</v>
      </c>
      <c r="AH87" s="40">
        <f t="shared" si="10"/>
        <v>139.16609999999997</v>
      </c>
      <c r="AI87" s="13">
        <f t="shared" si="11"/>
        <v>154.70000000000002</v>
      </c>
      <c r="AJ87" s="14">
        <f t="shared" si="12"/>
        <v>293.86609999999996</v>
      </c>
      <c r="AK87" s="34">
        <v>51</v>
      </c>
    </row>
    <row r="88" spans="1:37" ht="15.75" thickBot="1" x14ac:dyDescent="0.3">
      <c r="A88" s="37" t="s">
        <v>136</v>
      </c>
      <c r="B88" s="32">
        <v>190.31</v>
      </c>
      <c r="C88" s="7">
        <v>36</v>
      </c>
      <c r="D88" s="7">
        <v>36</v>
      </c>
      <c r="E88" s="7">
        <v>36</v>
      </c>
      <c r="F88" s="7">
        <v>36</v>
      </c>
      <c r="G88" s="7">
        <v>36</v>
      </c>
      <c r="H88" s="8">
        <f t="shared" si="15"/>
        <v>36</v>
      </c>
      <c r="I88" s="9">
        <v>15</v>
      </c>
      <c r="J88" s="9">
        <v>15</v>
      </c>
      <c r="K88" s="9">
        <v>15</v>
      </c>
      <c r="L88" s="9">
        <v>15</v>
      </c>
      <c r="M88" s="9">
        <v>15</v>
      </c>
      <c r="N88" s="10">
        <f t="shared" si="13"/>
        <v>15</v>
      </c>
      <c r="O88" s="9">
        <v>15</v>
      </c>
      <c r="P88" s="9">
        <v>15</v>
      </c>
      <c r="Q88" s="9">
        <v>15</v>
      </c>
      <c r="R88" s="9">
        <v>15</v>
      </c>
      <c r="S88" s="9">
        <v>15</v>
      </c>
      <c r="T88" s="10">
        <f t="shared" si="16"/>
        <v>15</v>
      </c>
      <c r="U88" s="9">
        <v>10</v>
      </c>
      <c r="V88" s="9">
        <v>10</v>
      </c>
      <c r="W88" s="9">
        <v>10</v>
      </c>
      <c r="X88" s="9">
        <v>10</v>
      </c>
      <c r="Y88" s="9">
        <v>10</v>
      </c>
      <c r="Z88" s="10">
        <f t="shared" si="14"/>
        <v>10</v>
      </c>
      <c r="AA88" s="11">
        <v>25</v>
      </c>
      <c r="AB88" s="11">
        <v>25</v>
      </c>
      <c r="AC88" s="11">
        <v>25</v>
      </c>
      <c r="AD88" s="11">
        <v>25</v>
      </c>
      <c r="AE88" s="11">
        <v>25</v>
      </c>
      <c r="AF88" s="21">
        <f t="shared" si="17"/>
        <v>25</v>
      </c>
      <c r="AG88" s="12">
        <f t="shared" si="9"/>
        <v>101</v>
      </c>
      <c r="AH88" s="40">
        <f t="shared" si="10"/>
        <v>157.9573</v>
      </c>
      <c r="AI88" s="13">
        <f t="shared" si="11"/>
        <v>85.850000000000009</v>
      </c>
      <c r="AJ88" s="14">
        <f t="shared" si="12"/>
        <v>243.8073</v>
      </c>
      <c r="AK88" s="34">
        <v>60</v>
      </c>
    </row>
    <row r="89" spans="1:37" ht="15.75" thickBot="1" x14ac:dyDescent="0.3">
      <c r="A89" s="32" t="s">
        <v>105</v>
      </c>
      <c r="B89" s="32">
        <v>132.62</v>
      </c>
      <c r="C89" s="7">
        <v>24.3</v>
      </c>
      <c r="D89" s="7">
        <v>24.3</v>
      </c>
      <c r="E89" s="7">
        <v>24.3</v>
      </c>
      <c r="F89" s="7">
        <v>24.3</v>
      </c>
      <c r="G89" s="7">
        <v>24.3</v>
      </c>
      <c r="H89" s="8">
        <f t="shared" si="15"/>
        <v>24.3</v>
      </c>
      <c r="I89" s="9">
        <v>10</v>
      </c>
      <c r="J89" s="9">
        <v>10</v>
      </c>
      <c r="K89" s="9">
        <v>10</v>
      </c>
      <c r="L89" s="9">
        <v>10</v>
      </c>
      <c r="M89" s="9">
        <v>10</v>
      </c>
      <c r="N89" s="10">
        <f t="shared" si="13"/>
        <v>10</v>
      </c>
      <c r="O89" s="9">
        <v>10</v>
      </c>
      <c r="P89" s="9">
        <v>10</v>
      </c>
      <c r="Q89" s="9">
        <v>10</v>
      </c>
      <c r="R89" s="9">
        <v>10</v>
      </c>
      <c r="S89" s="9">
        <v>10</v>
      </c>
      <c r="T89" s="10">
        <f t="shared" si="16"/>
        <v>10</v>
      </c>
      <c r="U89" s="9">
        <v>10</v>
      </c>
      <c r="V89" s="9">
        <v>10</v>
      </c>
      <c r="W89" s="9">
        <v>10</v>
      </c>
      <c r="X89" s="9">
        <v>10</v>
      </c>
      <c r="Y89" s="9">
        <v>10</v>
      </c>
      <c r="Z89" s="10">
        <f t="shared" si="14"/>
        <v>10</v>
      </c>
      <c r="AA89" s="11">
        <v>40</v>
      </c>
      <c r="AB89" s="11">
        <v>40</v>
      </c>
      <c r="AC89" s="11">
        <v>40</v>
      </c>
      <c r="AD89" s="11">
        <v>40</v>
      </c>
      <c r="AE89" s="11">
        <v>40</v>
      </c>
      <c r="AF89" s="21">
        <f t="shared" si="17"/>
        <v>40</v>
      </c>
      <c r="AG89" s="12">
        <f t="shared" si="9"/>
        <v>94.3</v>
      </c>
      <c r="AH89" s="40">
        <f t="shared" si="10"/>
        <v>110.0746</v>
      </c>
      <c r="AI89" s="13">
        <f t="shared" si="11"/>
        <v>80.155000000000001</v>
      </c>
      <c r="AJ89" s="14">
        <f t="shared" si="12"/>
        <v>190.2296</v>
      </c>
      <c r="AK89" s="34">
        <v>75</v>
      </c>
    </row>
    <row r="90" spans="1:37" ht="15.75" thickBot="1" x14ac:dyDescent="0.3">
      <c r="A90" s="32" t="s">
        <v>106</v>
      </c>
      <c r="B90" s="32">
        <v>150.26</v>
      </c>
      <c r="C90" s="7">
        <v>33</v>
      </c>
      <c r="D90" s="7">
        <v>33</v>
      </c>
      <c r="E90" s="7">
        <v>33</v>
      </c>
      <c r="F90" s="7">
        <v>33</v>
      </c>
      <c r="G90" s="7">
        <v>33</v>
      </c>
      <c r="H90" s="8">
        <f t="shared" si="15"/>
        <v>33</v>
      </c>
      <c r="I90" s="9">
        <v>25</v>
      </c>
      <c r="J90" s="9">
        <v>25</v>
      </c>
      <c r="K90" s="9">
        <v>25</v>
      </c>
      <c r="L90" s="9">
        <v>25</v>
      </c>
      <c r="M90" s="9">
        <v>25</v>
      </c>
      <c r="N90" s="10">
        <f t="shared" si="13"/>
        <v>25</v>
      </c>
      <c r="O90" s="9">
        <v>25</v>
      </c>
      <c r="P90" s="9">
        <v>25</v>
      </c>
      <c r="Q90" s="9">
        <v>25</v>
      </c>
      <c r="R90" s="9">
        <v>25</v>
      </c>
      <c r="S90" s="9">
        <v>25</v>
      </c>
      <c r="T90" s="10">
        <f t="shared" si="16"/>
        <v>25</v>
      </c>
      <c r="U90" s="9">
        <v>20</v>
      </c>
      <c r="V90" s="9">
        <v>20</v>
      </c>
      <c r="W90" s="9">
        <v>20</v>
      </c>
      <c r="X90" s="9">
        <v>20</v>
      </c>
      <c r="Y90" s="9">
        <v>20</v>
      </c>
      <c r="Z90" s="10">
        <f t="shared" si="14"/>
        <v>20</v>
      </c>
      <c r="AA90" s="11">
        <v>35</v>
      </c>
      <c r="AB90" s="11">
        <v>35</v>
      </c>
      <c r="AC90" s="11">
        <v>35</v>
      </c>
      <c r="AD90" s="11">
        <v>35</v>
      </c>
      <c r="AE90" s="11">
        <v>35</v>
      </c>
      <c r="AF90" s="21">
        <f t="shared" si="17"/>
        <v>35</v>
      </c>
      <c r="AG90" s="12">
        <f t="shared" si="9"/>
        <v>138</v>
      </c>
      <c r="AH90" s="40">
        <f t="shared" si="10"/>
        <v>124.71579999999999</v>
      </c>
      <c r="AI90" s="13">
        <f t="shared" si="11"/>
        <v>117.30000000000001</v>
      </c>
      <c r="AJ90" s="14">
        <f t="shared" si="12"/>
        <v>242.01580000000001</v>
      </c>
      <c r="AK90" s="34">
        <v>61</v>
      </c>
    </row>
    <row r="91" spans="1:37" ht="15.75" thickBot="1" x14ac:dyDescent="0.3">
      <c r="A91" s="32" t="s">
        <v>137</v>
      </c>
      <c r="B91" s="32">
        <v>105.34</v>
      </c>
      <c r="C91" s="7">
        <v>11</v>
      </c>
      <c r="D91" s="7">
        <v>11</v>
      </c>
      <c r="E91" s="7">
        <v>11</v>
      </c>
      <c r="F91" s="7">
        <v>11</v>
      </c>
      <c r="G91" s="7">
        <v>11</v>
      </c>
      <c r="H91" s="8">
        <f t="shared" si="15"/>
        <v>11</v>
      </c>
      <c r="I91" s="9">
        <v>5</v>
      </c>
      <c r="J91" s="9">
        <v>5</v>
      </c>
      <c r="K91" s="9">
        <v>5</v>
      </c>
      <c r="L91" s="9">
        <v>5</v>
      </c>
      <c r="M91" s="9">
        <v>5</v>
      </c>
      <c r="N91" s="10">
        <f t="shared" si="13"/>
        <v>5</v>
      </c>
      <c r="O91" s="9">
        <v>5</v>
      </c>
      <c r="P91" s="9">
        <v>5</v>
      </c>
      <c r="Q91" s="9">
        <v>5</v>
      </c>
      <c r="R91" s="9">
        <v>5</v>
      </c>
      <c r="S91" s="9">
        <v>5</v>
      </c>
      <c r="T91" s="10">
        <f t="shared" si="16"/>
        <v>5</v>
      </c>
      <c r="U91" s="9">
        <v>5</v>
      </c>
      <c r="V91" s="9">
        <v>5</v>
      </c>
      <c r="W91" s="9">
        <v>5</v>
      </c>
      <c r="X91" s="9">
        <v>5</v>
      </c>
      <c r="Y91" s="9">
        <v>5</v>
      </c>
      <c r="Z91" s="10">
        <f t="shared" si="14"/>
        <v>5</v>
      </c>
      <c r="AA91" s="11">
        <v>25</v>
      </c>
      <c r="AB91" s="11">
        <v>25</v>
      </c>
      <c r="AC91" s="11">
        <v>25</v>
      </c>
      <c r="AD91" s="11">
        <v>25</v>
      </c>
      <c r="AE91" s="11">
        <v>25</v>
      </c>
      <c r="AF91" s="21">
        <f t="shared" si="17"/>
        <v>25</v>
      </c>
      <c r="AG91" s="12">
        <f t="shared" si="9"/>
        <v>51</v>
      </c>
      <c r="AH91" s="40">
        <f t="shared" si="10"/>
        <v>87.432199999999995</v>
      </c>
      <c r="AI91" s="13">
        <f t="shared" si="11"/>
        <v>43.35</v>
      </c>
      <c r="AJ91" s="14">
        <f t="shared" si="12"/>
        <v>130.78219999999999</v>
      </c>
      <c r="AK91" s="34">
        <v>95</v>
      </c>
    </row>
    <row r="92" spans="1:37" ht="15.75" thickBot="1" x14ac:dyDescent="0.3">
      <c r="A92" s="32" t="s">
        <v>138</v>
      </c>
      <c r="B92" s="32">
        <v>60</v>
      </c>
      <c r="C92" s="7">
        <v>1</v>
      </c>
      <c r="D92" s="7">
        <v>1</v>
      </c>
      <c r="E92" s="7">
        <v>1</v>
      </c>
      <c r="F92" s="7">
        <v>1</v>
      </c>
      <c r="G92" s="7">
        <v>1</v>
      </c>
      <c r="H92" s="8">
        <f t="shared" si="15"/>
        <v>1</v>
      </c>
      <c r="I92" s="9">
        <v>5</v>
      </c>
      <c r="J92" s="9">
        <v>5</v>
      </c>
      <c r="K92" s="9">
        <v>5</v>
      </c>
      <c r="L92" s="9">
        <v>5</v>
      </c>
      <c r="M92" s="9">
        <v>5</v>
      </c>
      <c r="N92" s="10">
        <f t="shared" si="13"/>
        <v>5</v>
      </c>
      <c r="O92" s="9">
        <v>5</v>
      </c>
      <c r="P92" s="9">
        <v>5</v>
      </c>
      <c r="Q92" s="9">
        <v>5</v>
      </c>
      <c r="R92" s="9">
        <v>5</v>
      </c>
      <c r="S92" s="9">
        <v>5</v>
      </c>
      <c r="T92" s="10">
        <f t="shared" si="16"/>
        <v>5</v>
      </c>
      <c r="U92" s="9">
        <v>5</v>
      </c>
      <c r="V92" s="9">
        <v>5</v>
      </c>
      <c r="W92" s="9">
        <v>5</v>
      </c>
      <c r="X92" s="9">
        <v>5</v>
      </c>
      <c r="Y92" s="9">
        <v>5</v>
      </c>
      <c r="Z92" s="10">
        <f t="shared" si="14"/>
        <v>5</v>
      </c>
      <c r="AA92" s="11">
        <v>50</v>
      </c>
      <c r="AB92" s="11">
        <v>50</v>
      </c>
      <c r="AC92" s="11">
        <v>50</v>
      </c>
      <c r="AD92" s="11">
        <v>50</v>
      </c>
      <c r="AE92" s="11">
        <v>50</v>
      </c>
      <c r="AF92" s="21">
        <f t="shared" si="17"/>
        <v>50</v>
      </c>
      <c r="AG92" s="12">
        <f t="shared" si="9"/>
        <v>66</v>
      </c>
      <c r="AH92" s="40">
        <f t="shared" si="10"/>
        <v>49.8</v>
      </c>
      <c r="AI92" s="13">
        <f t="shared" si="11"/>
        <v>56.1</v>
      </c>
      <c r="AJ92" s="14">
        <f t="shared" si="12"/>
        <v>105.9</v>
      </c>
      <c r="AK92" s="34">
        <v>101</v>
      </c>
    </row>
    <row r="93" spans="1:37" ht="15.75" thickBot="1" x14ac:dyDescent="0.3">
      <c r="A93" s="32" t="s">
        <v>108</v>
      </c>
      <c r="B93" s="32">
        <v>236.88</v>
      </c>
      <c r="C93" s="7">
        <v>14.25</v>
      </c>
      <c r="D93" s="7">
        <v>14.25</v>
      </c>
      <c r="E93" s="7">
        <v>14.25</v>
      </c>
      <c r="F93" s="7">
        <v>14.25</v>
      </c>
      <c r="G93" s="7">
        <v>14.25</v>
      </c>
      <c r="H93" s="8">
        <f t="shared" si="15"/>
        <v>14.25</v>
      </c>
      <c r="I93" s="9">
        <v>25</v>
      </c>
      <c r="J93" s="9">
        <v>25</v>
      </c>
      <c r="K93" s="9">
        <v>25</v>
      </c>
      <c r="L93" s="9">
        <v>25</v>
      </c>
      <c r="M93" s="9">
        <v>25</v>
      </c>
      <c r="N93" s="10">
        <f t="shared" si="13"/>
        <v>25</v>
      </c>
      <c r="O93" s="9">
        <v>25</v>
      </c>
      <c r="P93" s="9">
        <v>25</v>
      </c>
      <c r="Q93" s="9">
        <v>25</v>
      </c>
      <c r="R93" s="9">
        <v>25</v>
      </c>
      <c r="S93" s="9">
        <v>25</v>
      </c>
      <c r="T93" s="10">
        <f t="shared" si="16"/>
        <v>25</v>
      </c>
      <c r="U93" s="9">
        <v>20</v>
      </c>
      <c r="V93" s="9">
        <v>20</v>
      </c>
      <c r="W93" s="9">
        <v>20</v>
      </c>
      <c r="X93" s="9">
        <v>20</v>
      </c>
      <c r="Y93" s="9">
        <v>20</v>
      </c>
      <c r="Z93" s="10">
        <f t="shared" si="14"/>
        <v>20</v>
      </c>
      <c r="AA93" s="11">
        <v>50</v>
      </c>
      <c r="AB93" s="11">
        <v>50</v>
      </c>
      <c r="AC93" s="11">
        <v>50</v>
      </c>
      <c r="AD93" s="11">
        <v>50</v>
      </c>
      <c r="AE93" s="11">
        <v>50</v>
      </c>
      <c r="AF93" s="21">
        <f t="shared" si="17"/>
        <v>50</v>
      </c>
      <c r="AG93" s="12">
        <f t="shared" si="9"/>
        <v>134.25</v>
      </c>
      <c r="AH93" s="40">
        <f t="shared" si="10"/>
        <v>196.6104</v>
      </c>
      <c r="AI93" s="13">
        <f t="shared" si="11"/>
        <v>114.11250000000001</v>
      </c>
      <c r="AJ93" s="14">
        <f t="shared" si="12"/>
        <v>310.72289999999998</v>
      </c>
      <c r="AK93" s="34">
        <v>47</v>
      </c>
    </row>
    <row r="94" spans="1:37" ht="15.75" thickBot="1" x14ac:dyDescent="0.3">
      <c r="A94" s="32" t="s">
        <v>139</v>
      </c>
      <c r="B94" s="32">
        <v>89.46</v>
      </c>
      <c r="C94" s="7">
        <v>8</v>
      </c>
      <c r="D94" s="7">
        <v>8</v>
      </c>
      <c r="E94" s="7">
        <v>8</v>
      </c>
      <c r="F94" s="7">
        <v>8</v>
      </c>
      <c r="G94" s="7">
        <v>8</v>
      </c>
      <c r="H94" s="8">
        <f t="shared" si="15"/>
        <v>8</v>
      </c>
      <c r="I94" s="9">
        <v>5</v>
      </c>
      <c r="J94" s="9">
        <v>5</v>
      </c>
      <c r="K94" s="9">
        <v>5</v>
      </c>
      <c r="L94" s="9">
        <v>5</v>
      </c>
      <c r="M94" s="9">
        <v>5</v>
      </c>
      <c r="N94" s="10">
        <f t="shared" si="13"/>
        <v>5</v>
      </c>
      <c r="O94" s="9">
        <v>5</v>
      </c>
      <c r="P94" s="9">
        <v>5</v>
      </c>
      <c r="Q94" s="9">
        <v>5</v>
      </c>
      <c r="R94" s="9">
        <v>5</v>
      </c>
      <c r="S94" s="9">
        <v>5</v>
      </c>
      <c r="T94" s="10">
        <f t="shared" si="16"/>
        <v>5</v>
      </c>
      <c r="U94" s="9">
        <v>5</v>
      </c>
      <c r="V94" s="9">
        <v>5</v>
      </c>
      <c r="W94" s="9">
        <v>5</v>
      </c>
      <c r="X94" s="9">
        <v>5</v>
      </c>
      <c r="Y94" s="9">
        <v>5</v>
      </c>
      <c r="Z94" s="10">
        <f t="shared" si="14"/>
        <v>5</v>
      </c>
      <c r="AA94" s="11">
        <v>50</v>
      </c>
      <c r="AB94" s="11">
        <v>50</v>
      </c>
      <c r="AC94" s="11">
        <v>50</v>
      </c>
      <c r="AD94" s="11">
        <v>50</v>
      </c>
      <c r="AE94" s="11">
        <v>50</v>
      </c>
      <c r="AF94" s="21">
        <f t="shared" si="17"/>
        <v>50</v>
      </c>
      <c r="AG94" s="12">
        <f t="shared" si="9"/>
        <v>73</v>
      </c>
      <c r="AH94" s="40">
        <f t="shared" si="10"/>
        <v>74.251799999999989</v>
      </c>
      <c r="AI94" s="13">
        <f t="shared" si="11"/>
        <v>62.050000000000004</v>
      </c>
      <c r="AJ94" s="14">
        <f t="shared" si="12"/>
        <v>136.30179999999999</v>
      </c>
      <c r="AK94" s="34">
        <v>91</v>
      </c>
    </row>
    <row r="95" spans="1:37" ht="15.75" thickBot="1" x14ac:dyDescent="0.3">
      <c r="A95" s="32" t="s">
        <v>140</v>
      </c>
      <c r="B95" s="32">
        <v>126.2</v>
      </c>
      <c r="C95" s="7">
        <v>9.15</v>
      </c>
      <c r="D95" s="7">
        <v>9.15</v>
      </c>
      <c r="E95" s="7">
        <v>9.15</v>
      </c>
      <c r="F95" s="7">
        <v>9.15</v>
      </c>
      <c r="G95" s="7">
        <v>9.15</v>
      </c>
      <c r="H95" s="8">
        <f t="shared" si="15"/>
        <v>9.15</v>
      </c>
      <c r="I95" s="9">
        <v>5</v>
      </c>
      <c r="J95" s="9">
        <v>5</v>
      </c>
      <c r="K95" s="9">
        <v>5</v>
      </c>
      <c r="L95" s="9">
        <v>5</v>
      </c>
      <c r="M95" s="9">
        <v>5</v>
      </c>
      <c r="N95" s="10">
        <f t="shared" si="13"/>
        <v>5</v>
      </c>
      <c r="O95" s="9">
        <v>5</v>
      </c>
      <c r="P95" s="9">
        <v>5</v>
      </c>
      <c r="Q95" s="9">
        <v>5</v>
      </c>
      <c r="R95" s="9">
        <v>5</v>
      </c>
      <c r="S95" s="9">
        <v>5</v>
      </c>
      <c r="T95" s="10">
        <f t="shared" si="16"/>
        <v>5</v>
      </c>
      <c r="U95" s="9">
        <v>5</v>
      </c>
      <c r="V95" s="9">
        <v>5</v>
      </c>
      <c r="W95" s="9">
        <v>5</v>
      </c>
      <c r="X95" s="9">
        <v>5</v>
      </c>
      <c r="Y95" s="9">
        <v>5</v>
      </c>
      <c r="Z95" s="10">
        <f t="shared" si="14"/>
        <v>5</v>
      </c>
      <c r="AA95" s="11">
        <v>30</v>
      </c>
      <c r="AB95" s="11">
        <v>30</v>
      </c>
      <c r="AC95" s="11">
        <v>30</v>
      </c>
      <c r="AD95" s="11">
        <v>30</v>
      </c>
      <c r="AE95" s="11">
        <v>30</v>
      </c>
      <c r="AF95" s="21">
        <f t="shared" si="17"/>
        <v>30</v>
      </c>
      <c r="AG95" s="12">
        <f t="shared" si="9"/>
        <v>54.15</v>
      </c>
      <c r="AH95" s="40">
        <f t="shared" si="10"/>
        <v>104.746</v>
      </c>
      <c r="AI95" s="13">
        <f t="shared" si="11"/>
        <v>46.027500000000003</v>
      </c>
      <c r="AJ95" s="14">
        <f t="shared" si="12"/>
        <v>150.77350000000001</v>
      </c>
      <c r="AK95" s="34">
        <v>87</v>
      </c>
    </row>
    <row r="96" spans="1:37" ht="15.75" thickBot="1" x14ac:dyDescent="0.3">
      <c r="A96" s="32" t="s">
        <v>109</v>
      </c>
      <c r="B96" s="32">
        <v>111.77</v>
      </c>
      <c r="C96" s="7">
        <v>15</v>
      </c>
      <c r="D96" s="7">
        <v>15</v>
      </c>
      <c r="E96" s="7">
        <v>15</v>
      </c>
      <c r="F96" s="7">
        <v>15</v>
      </c>
      <c r="G96" s="7">
        <v>15</v>
      </c>
      <c r="H96" s="8">
        <f t="shared" si="15"/>
        <v>15</v>
      </c>
      <c r="I96" s="9">
        <v>25</v>
      </c>
      <c r="J96" s="9">
        <v>25</v>
      </c>
      <c r="K96" s="9">
        <v>25</v>
      </c>
      <c r="L96" s="9">
        <v>25</v>
      </c>
      <c r="M96" s="9">
        <v>25</v>
      </c>
      <c r="N96" s="10">
        <f t="shared" si="13"/>
        <v>25</v>
      </c>
      <c r="O96" s="9">
        <v>25</v>
      </c>
      <c r="P96" s="9">
        <v>25</v>
      </c>
      <c r="Q96" s="9">
        <v>25</v>
      </c>
      <c r="R96" s="9">
        <v>25</v>
      </c>
      <c r="S96" s="9">
        <v>25</v>
      </c>
      <c r="T96" s="10">
        <f t="shared" si="16"/>
        <v>25</v>
      </c>
      <c r="U96" s="9">
        <v>20</v>
      </c>
      <c r="V96" s="9">
        <v>20</v>
      </c>
      <c r="W96" s="9">
        <v>20</v>
      </c>
      <c r="X96" s="9">
        <v>20</v>
      </c>
      <c r="Y96" s="9">
        <v>20</v>
      </c>
      <c r="Z96" s="10">
        <f t="shared" si="14"/>
        <v>20</v>
      </c>
      <c r="AA96" s="11">
        <v>50</v>
      </c>
      <c r="AB96" s="11">
        <v>50</v>
      </c>
      <c r="AC96" s="11">
        <v>50</v>
      </c>
      <c r="AD96" s="11">
        <v>50</v>
      </c>
      <c r="AE96" s="11">
        <v>50</v>
      </c>
      <c r="AF96" s="21">
        <f t="shared" si="17"/>
        <v>50</v>
      </c>
      <c r="AG96" s="12">
        <f t="shared" si="9"/>
        <v>135</v>
      </c>
      <c r="AH96" s="40">
        <f t="shared" si="10"/>
        <v>92.769099999999995</v>
      </c>
      <c r="AI96" s="13">
        <f t="shared" si="11"/>
        <v>114.75000000000001</v>
      </c>
      <c r="AJ96" s="14">
        <f t="shared" si="12"/>
        <v>207.51910000000001</v>
      </c>
      <c r="AK96" s="34">
        <v>72</v>
      </c>
    </row>
    <row r="97" spans="1:37" ht="15.75" thickBot="1" x14ac:dyDescent="0.3">
      <c r="A97" s="32" t="s">
        <v>141</v>
      </c>
      <c r="B97" s="32">
        <v>90.81</v>
      </c>
      <c r="C97" s="7">
        <v>15</v>
      </c>
      <c r="D97" s="7">
        <v>15</v>
      </c>
      <c r="E97" s="7">
        <v>15</v>
      </c>
      <c r="F97" s="7">
        <v>15</v>
      </c>
      <c r="G97" s="7">
        <v>15</v>
      </c>
      <c r="H97" s="8">
        <f t="shared" si="15"/>
        <v>15</v>
      </c>
      <c r="I97" s="9">
        <v>25</v>
      </c>
      <c r="J97" s="9">
        <v>25</v>
      </c>
      <c r="K97" s="9">
        <v>25</v>
      </c>
      <c r="L97" s="9">
        <v>25</v>
      </c>
      <c r="M97" s="9">
        <v>25</v>
      </c>
      <c r="N97" s="10">
        <f t="shared" si="13"/>
        <v>25</v>
      </c>
      <c r="O97" s="9">
        <v>25</v>
      </c>
      <c r="P97" s="9">
        <v>25</v>
      </c>
      <c r="Q97" s="9">
        <v>25</v>
      </c>
      <c r="R97" s="9">
        <v>25</v>
      </c>
      <c r="S97" s="9">
        <v>25</v>
      </c>
      <c r="T97" s="10">
        <f t="shared" si="16"/>
        <v>25</v>
      </c>
      <c r="U97" s="9">
        <v>20</v>
      </c>
      <c r="V97" s="9">
        <v>20</v>
      </c>
      <c r="W97" s="9">
        <v>20</v>
      </c>
      <c r="X97" s="9">
        <v>20</v>
      </c>
      <c r="Y97" s="9">
        <v>20</v>
      </c>
      <c r="Z97" s="10">
        <f t="shared" si="14"/>
        <v>20</v>
      </c>
      <c r="AA97" s="11">
        <v>50</v>
      </c>
      <c r="AB97" s="11">
        <v>50</v>
      </c>
      <c r="AC97" s="11">
        <v>50</v>
      </c>
      <c r="AD97" s="11">
        <v>50</v>
      </c>
      <c r="AE97" s="11">
        <v>50</v>
      </c>
      <c r="AF97" s="21">
        <f t="shared" si="17"/>
        <v>50</v>
      </c>
      <c r="AG97" s="12">
        <f t="shared" si="9"/>
        <v>135</v>
      </c>
      <c r="AH97" s="40">
        <f t="shared" si="10"/>
        <v>75.372299999999996</v>
      </c>
      <c r="AI97" s="13">
        <f t="shared" si="11"/>
        <v>114.75000000000001</v>
      </c>
      <c r="AJ97" s="14">
        <f t="shared" si="12"/>
        <v>190.1223</v>
      </c>
      <c r="AK97" s="34">
        <v>76</v>
      </c>
    </row>
    <row r="98" spans="1:37" ht="15.75" thickBot="1" x14ac:dyDescent="0.3">
      <c r="A98" s="32" t="s">
        <v>142</v>
      </c>
      <c r="B98" s="32">
        <v>99.29</v>
      </c>
      <c r="C98" s="7">
        <v>5.25</v>
      </c>
      <c r="D98" s="7">
        <v>5.25</v>
      </c>
      <c r="E98" s="7">
        <v>5.25</v>
      </c>
      <c r="F98" s="7">
        <v>5.25</v>
      </c>
      <c r="G98" s="7">
        <v>5.25</v>
      </c>
      <c r="H98" s="8">
        <f t="shared" si="15"/>
        <v>5.25</v>
      </c>
      <c r="I98" s="9">
        <v>5</v>
      </c>
      <c r="J98" s="9">
        <v>5</v>
      </c>
      <c r="K98" s="9">
        <v>5</v>
      </c>
      <c r="L98" s="9">
        <v>5</v>
      </c>
      <c r="M98" s="9">
        <v>5</v>
      </c>
      <c r="N98" s="10">
        <f t="shared" si="13"/>
        <v>5</v>
      </c>
      <c r="O98" s="9">
        <v>5</v>
      </c>
      <c r="P98" s="9">
        <v>5</v>
      </c>
      <c r="Q98" s="9">
        <v>5</v>
      </c>
      <c r="R98" s="9">
        <v>5</v>
      </c>
      <c r="S98" s="9">
        <v>5</v>
      </c>
      <c r="T98" s="10">
        <f t="shared" si="16"/>
        <v>5</v>
      </c>
      <c r="U98" s="9">
        <v>5</v>
      </c>
      <c r="V98" s="9">
        <v>5</v>
      </c>
      <c r="W98" s="9">
        <v>5</v>
      </c>
      <c r="X98" s="9">
        <v>5</v>
      </c>
      <c r="Y98" s="9">
        <v>5</v>
      </c>
      <c r="Z98" s="10">
        <f t="shared" si="14"/>
        <v>5</v>
      </c>
      <c r="AA98" s="11">
        <v>40</v>
      </c>
      <c r="AB98" s="11">
        <v>40</v>
      </c>
      <c r="AC98" s="11">
        <v>40</v>
      </c>
      <c r="AD98" s="11">
        <v>40</v>
      </c>
      <c r="AE98" s="11">
        <v>40</v>
      </c>
      <c r="AF98" s="21">
        <f t="shared" si="17"/>
        <v>40</v>
      </c>
      <c r="AG98" s="12">
        <f t="shared" si="9"/>
        <v>60.25</v>
      </c>
      <c r="AH98" s="40">
        <f t="shared" si="10"/>
        <v>82.410700000000006</v>
      </c>
      <c r="AI98" s="13">
        <f t="shared" si="11"/>
        <v>51.212500000000006</v>
      </c>
      <c r="AJ98" s="14">
        <f t="shared" si="12"/>
        <v>133.6232</v>
      </c>
      <c r="AK98" s="34">
        <v>93</v>
      </c>
    </row>
    <row r="99" spans="1:37" ht="15.75" thickBot="1" x14ac:dyDescent="0.3">
      <c r="A99" s="37" t="s">
        <v>110</v>
      </c>
      <c r="B99" s="32">
        <v>136.80000000000001</v>
      </c>
      <c r="C99" s="7">
        <v>44</v>
      </c>
      <c r="D99" s="7">
        <v>44</v>
      </c>
      <c r="E99" s="7">
        <v>44</v>
      </c>
      <c r="F99" s="7">
        <v>44</v>
      </c>
      <c r="G99" s="7">
        <v>44</v>
      </c>
      <c r="H99" s="8">
        <f t="shared" si="15"/>
        <v>44</v>
      </c>
      <c r="I99" s="9">
        <v>15</v>
      </c>
      <c r="J99" s="9">
        <v>15</v>
      </c>
      <c r="K99" s="9">
        <v>15</v>
      </c>
      <c r="L99" s="9">
        <v>15</v>
      </c>
      <c r="M99" s="9">
        <v>15</v>
      </c>
      <c r="N99" s="10">
        <f t="shared" si="13"/>
        <v>15</v>
      </c>
      <c r="O99" s="9">
        <v>15</v>
      </c>
      <c r="P99" s="9">
        <v>15</v>
      </c>
      <c r="Q99" s="9">
        <v>15</v>
      </c>
      <c r="R99" s="9">
        <v>15</v>
      </c>
      <c r="S99" s="9">
        <v>15</v>
      </c>
      <c r="T99" s="10">
        <f t="shared" si="16"/>
        <v>15</v>
      </c>
      <c r="U99" s="9">
        <v>10</v>
      </c>
      <c r="V99" s="9">
        <v>10</v>
      </c>
      <c r="W99" s="9">
        <v>10</v>
      </c>
      <c r="X99" s="9">
        <v>10</v>
      </c>
      <c r="Y99" s="9">
        <v>10</v>
      </c>
      <c r="Z99" s="10">
        <f t="shared" si="14"/>
        <v>10</v>
      </c>
      <c r="AA99" s="11">
        <v>50</v>
      </c>
      <c r="AB99" s="11">
        <v>50</v>
      </c>
      <c r="AC99" s="11">
        <v>50</v>
      </c>
      <c r="AD99" s="11">
        <v>50</v>
      </c>
      <c r="AE99" s="11">
        <v>50</v>
      </c>
      <c r="AF99" s="21">
        <f t="shared" si="17"/>
        <v>50</v>
      </c>
      <c r="AG99" s="12">
        <f t="shared" si="9"/>
        <v>134</v>
      </c>
      <c r="AH99" s="40">
        <f t="shared" si="10"/>
        <v>113.544</v>
      </c>
      <c r="AI99" s="13">
        <f t="shared" si="11"/>
        <v>113.9</v>
      </c>
      <c r="AJ99" s="14">
        <f t="shared" si="12"/>
        <v>227.44400000000002</v>
      </c>
      <c r="AK99" s="34">
        <v>66</v>
      </c>
    </row>
    <row r="100" spans="1:37" ht="15.75" thickBot="1" x14ac:dyDescent="0.3">
      <c r="A100" s="32" t="s">
        <v>143</v>
      </c>
      <c r="B100" s="32">
        <v>193.3</v>
      </c>
      <c r="C100" s="7">
        <v>29</v>
      </c>
      <c r="D100" s="7">
        <v>29</v>
      </c>
      <c r="E100" s="7">
        <v>29</v>
      </c>
      <c r="F100" s="7">
        <v>29</v>
      </c>
      <c r="G100" s="7">
        <v>29</v>
      </c>
      <c r="H100" s="8">
        <f t="shared" si="15"/>
        <v>29</v>
      </c>
      <c r="I100" s="9">
        <v>5</v>
      </c>
      <c r="J100" s="9">
        <v>5</v>
      </c>
      <c r="K100" s="9">
        <v>5</v>
      </c>
      <c r="L100" s="9">
        <v>5</v>
      </c>
      <c r="M100" s="9">
        <v>5</v>
      </c>
      <c r="N100" s="10">
        <f t="shared" si="13"/>
        <v>5</v>
      </c>
      <c r="O100" s="9">
        <v>5</v>
      </c>
      <c r="P100" s="9">
        <v>5</v>
      </c>
      <c r="Q100" s="9">
        <v>5</v>
      </c>
      <c r="R100" s="9">
        <v>5</v>
      </c>
      <c r="S100" s="9">
        <v>5</v>
      </c>
      <c r="T100" s="10">
        <f t="shared" si="16"/>
        <v>5</v>
      </c>
      <c r="U100" s="9">
        <v>5</v>
      </c>
      <c r="V100" s="9">
        <v>5</v>
      </c>
      <c r="W100" s="9">
        <v>5</v>
      </c>
      <c r="X100" s="9">
        <v>5</v>
      </c>
      <c r="Y100" s="9">
        <v>5</v>
      </c>
      <c r="Z100" s="10">
        <f t="shared" si="14"/>
        <v>5</v>
      </c>
      <c r="AA100" s="11">
        <v>25</v>
      </c>
      <c r="AB100" s="11">
        <v>25</v>
      </c>
      <c r="AC100" s="11">
        <v>25</v>
      </c>
      <c r="AD100" s="11">
        <v>25</v>
      </c>
      <c r="AE100" s="11">
        <v>25</v>
      </c>
      <c r="AF100" s="21">
        <f t="shared" si="17"/>
        <v>25</v>
      </c>
      <c r="AG100" s="12">
        <f t="shared" si="9"/>
        <v>69</v>
      </c>
      <c r="AH100" s="40">
        <f t="shared" si="10"/>
        <v>160.43899999999999</v>
      </c>
      <c r="AI100" s="13">
        <f t="shared" si="11"/>
        <v>58.650000000000006</v>
      </c>
      <c r="AJ100" s="14">
        <f t="shared" si="12"/>
        <v>219.089</v>
      </c>
      <c r="AK100" s="34">
        <v>70</v>
      </c>
    </row>
    <row r="101" spans="1:37" ht="15.75" thickBot="1" x14ac:dyDescent="0.3">
      <c r="A101" s="32" t="s">
        <v>111</v>
      </c>
      <c r="B101" s="32">
        <v>107.73</v>
      </c>
      <c r="C101" s="7">
        <v>6</v>
      </c>
      <c r="D101" s="7">
        <v>6</v>
      </c>
      <c r="E101" s="7">
        <v>6</v>
      </c>
      <c r="F101" s="7">
        <v>6</v>
      </c>
      <c r="G101" s="7">
        <v>6</v>
      </c>
      <c r="H101" s="8">
        <f t="shared" si="15"/>
        <v>6</v>
      </c>
      <c r="I101" s="9">
        <v>15</v>
      </c>
      <c r="J101" s="9">
        <v>15</v>
      </c>
      <c r="K101" s="9">
        <v>15</v>
      </c>
      <c r="L101" s="9">
        <v>15</v>
      </c>
      <c r="M101" s="9">
        <v>15</v>
      </c>
      <c r="N101" s="10">
        <f t="shared" si="13"/>
        <v>15</v>
      </c>
      <c r="O101" s="9">
        <v>15</v>
      </c>
      <c r="P101" s="9">
        <v>15</v>
      </c>
      <c r="Q101" s="9">
        <v>15</v>
      </c>
      <c r="R101" s="9">
        <v>15</v>
      </c>
      <c r="S101" s="9">
        <v>15</v>
      </c>
      <c r="T101" s="10">
        <f t="shared" si="16"/>
        <v>15</v>
      </c>
      <c r="U101" s="9">
        <v>10</v>
      </c>
      <c r="V101" s="9">
        <v>10</v>
      </c>
      <c r="W101" s="9">
        <v>10</v>
      </c>
      <c r="X101" s="9">
        <v>10</v>
      </c>
      <c r="Y101" s="9">
        <v>10</v>
      </c>
      <c r="Z101" s="10">
        <f t="shared" si="14"/>
        <v>10</v>
      </c>
      <c r="AA101" s="11">
        <v>45</v>
      </c>
      <c r="AB101" s="11">
        <v>45</v>
      </c>
      <c r="AC101" s="11">
        <v>45</v>
      </c>
      <c r="AD101" s="11">
        <v>45</v>
      </c>
      <c r="AE101" s="11">
        <v>45</v>
      </c>
      <c r="AF101" s="21">
        <f t="shared" si="17"/>
        <v>45</v>
      </c>
      <c r="AG101" s="12">
        <f t="shared" si="9"/>
        <v>91</v>
      </c>
      <c r="AH101" s="40">
        <f t="shared" si="10"/>
        <v>89.415899999999993</v>
      </c>
      <c r="AI101" s="13">
        <f t="shared" si="11"/>
        <v>77.350000000000009</v>
      </c>
      <c r="AJ101" s="14">
        <f t="shared" si="12"/>
        <v>166.76589999999999</v>
      </c>
      <c r="AK101" s="34">
        <v>82</v>
      </c>
    </row>
    <row r="102" spans="1:37" ht="15.75" thickBot="1" x14ac:dyDescent="0.3">
      <c r="A102" s="32" t="s">
        <v>144</v>
      </c>
      <c r="B102" s="32">
        <v>61.4</v>
      </c>
      <c r="C102" s="7">
        <v>4</v>
      </c>
      <c r="D102" s="7">
        <v>4</v>
      </c>
      <c r="E102" s="7">
        <v>4</v>
      </c>
      <c r="F102" s="7">
        <v>4</v>
      </c>
      <c r="G102" s="7">
        <v>4</v>
      </c>
      <c r="H102" s="8">
        <f t="shared" si="15"/>
        <v>4</v>
      </c>
      <c r="I102" s="9">
        <v>5</v>
      </c>
      <c r="J102" s="9">
        <v>5</v>
      </c>
      <c r="K102" s="9">
        <v>5</v>
      </c>
      <c r="L102" s="9">
        <v>5</v>
      </c>
      <c r="M102" s="9">
        <v>5</v>
      </c>
      <c r="N102" s="10">
        <f t="shared" si="13"/>
        <v>5</v>
      </c>
      <c r="O102" s="9">
        <v>5</v>
      </c>
      <c r="P102" s="9">
        <v>5</v>
      </c>
      <c r="Q102" s="9">
        <v>5</v>
      </c>
      <c r="R102" s="9">
        <v>5</v>
      </c>
      <c r="S102" s="9">
        <v>5</v>
      </c>
      <c r="T102" s="10">
        <f t="shared" si="16"/>
        <v>5</v>
      </c>
      <c r="U102" s="9">
        <v>5</v>
      </c>
      <c r="V102" s="9">
        <v>5</v>
      </c>
      <c r="W102" s="9">
        <v>5</v>
      </c>
      <c r="X102" s="9">
        <v>5</v>
      </c>
      <c r="Y102" s="9">
        <v>5</v>
      </c>
      <c r="Z102" s="10">
        <f t="shared" si="14"/>
        <v>5</v>
      </c>
      <c r="AA102" s="11">
        <v>50</v>
      </c>
      <c r="AB102" s="11">
        <v>50</v>
      </c>
      <c r="AC102" s="11">
        <v>50</v>
      </c>
      <c r="AD102" s="11">
        <v>50</v>
      </c>
      <c r="AE102" s="11">
        <v>50</v>
      </c>
      <c r="AF102" s="21">
        <f t="shared" si="17"/>
        <v>50</v>
      </c>
      <c r="AG102" s="12">
        <f t="shared" si="9"/>
        <v>69</v>
      </c>
      <c r="AH102" s="40">
        <f t="shared" si="10"/>
        <v>50.961999999999996</v>
      </c>
      <c r="AI102" s="13">
        <f t="shared" si="11"/>
        <v>58.650000000000006</v>
      </c>
      <c r="AJ102" s="14">
        <f t="shared" si="12"/>
        <v>109.61199999999999</v>
      </c>
      <c r="AK102" s="34">
        <v>99</v>
      </c>
    </row>
    <row r="103" spans="1:37" ht="15.75" thickBot="1" x14ac:dyDescent="0.3">
      <c r="A103" s="32" t="s">
        <v>145</v>
      </c>
      <c r="B103" s="32">
        <v>135.85</v>
      </c>
      <c r="C103" s="7">
        <v>38.1</v>
      </c>
      <c r="D103" s="7">
        <v>38.1</v>
      </c>
      <c r="E103" s="7">
        <v>38.1</v>
      </c>
      <c r="F103" s="7">
        <v>38.1</v>
      </c>
      <c r="G103" s="7">
        <v>38.1</v>
      </c>
      <c r="H103" s="8">
        <f t="shared" si="15"/>
        <v>38.1</v>
      </c>
      <c r="I103" s="9">
        <v>5</v>
      </c>
      <c r="J103" s="9">
        <v>5</v>
      </c>
      <c r="K103" s="9">
        <v>5</v>
      </c>
      <c r="L103" s="9">
        <v>5</v>
      </c>
      <c r="M103" s="9">
        <v>5</v>
      </c>
      <c r="N103" s="10">
        <f t="shared" si="13"/>
        <v>5</v>
      </c>
      <c r="O103" s="9">
        <v>5</v>
      </c>
      <c r="P103" s="9">
        <v>5</v>
      </c>
      <c r="Q103" s="9">
        <v>5</v>
      </c>
      <c r="R103" s="9">
        <v>5</v>
      </c>
      <c r="S103" s="9">
        <v>5</v>
      </c>
      <c r="T103" s="10">
        <f t="shared" si="16"/>
        <v>5</v>
      </c>
      <c r="U103" s="9">
        <v>5</v>
      </c>
      <c r="V103" s="9">
        <v>5</v>
      </c>
      <c r="W103" s="9">
        <v>5</v>
      </c>
      <c r="X103" s="9">
        <v>5</v>
      </c>
      <c r="Y103" s="9">
        <v>5</v>
      </c>
      <c r="Z103" s="10">
        <f t="shared" si="14"/>
        <v>5</v>
      </c>
      <c r="AA103" s="11">
        <v>20</v>
      </c>
      <c r="AB103" s="11">
        <v>20</v>
      </c>
      <c r="AC103" s="11">
        <v>20</v>
      </c>
      <c r="AD103" s="11">
        <v>20</v>
      </c>
      <c r="AE103" s="11">
        <v>20</v>
      </c>
      <c r="AF103" s="21">
        <f t="shared" si="17"/>
        <v>20</v>
      </c>
      <c r="AG103" s="12">
        <f t="shared" si="9"/>
        <v>73.099999999999994</v>
      </c>
      <c r="AH103" s="40">
        <f t="shared" si="10"/>
        <v>112.75549999999998</v>
      </c>
      <c r="AI103" s="13">
        <f t="shared" si="11"/>
        <v>62.135000000000005</v>
      </c>
      <c r="AJ103" s="14">
        <f t="shared" si="12"/>
        <v>174.89049999999997</v>
      </c>
      <c r="AK103" s="34">
        <v>80</v>
      </c>
    </row>
    <row r="104" spans="1:37" ht="15.75" thickBot="1" x14ac:dyDescent="0.3">
      <c r="A104" s="32" t="s">
        <v>146</v>
      </c>
      <c r="B104" s="32">
        <v>106.17</v>
      </c>
      <c r="C104" s="7">
        <v>24</v>
      </c>
      <c r="D104" s="7">
        <v>24</v>
      </c>
      <c r="E104" s="7">
        <v>24</v>
      </c>
      <c r="F104" s="7">
        <v>24</v>
      </c>
      <c r="G104" s="7">
        <v>24</v>
      </c>
      <c r="H104" s="8">
        <f t="shared" si="15"/>
        <v>24</v>
      </c>
      <c r="I104" s="9">
        <v>25</v>
      </c>
      <c r="J104" s="9">
        <v>25</v>
      </c>
      <c r="K104" s="9">
        <v>25</v>
      </c>
      <c r="L104" s="9">
        <v>25</v>
      </c>
      <c r="M104" s="9">
        <v>25</v>
      </c>
      <c r="N104" s="10">
        <f t="shared" si="13"/>
        <v>25</v>
      </c>
      <c r="O104" s="9">
        <v>25</v>
      </c>
      <c r="P104" s="9">
        <v>25</v>
      </c>
      <c r="Q104" s="9">
        <v>25</v>
      </c>
      <c r="R104" s="9">
        <v>25</v>
      </c>
      <c r="S104" s="9">
        <v>25</v>
      </c>
      <c r="T104" s="10">
        <f t="shared" si="16"/>
        <v>25</v>
      </c>
      <c r="U104" s="9">
        <v>20</v>
      </c>
      <c r="V104" s="9">
        <v>20</v>
      </c>
      <c r="W104" s="9">
        <v>20</v>
      </c>
      <c r="X104" s="9">
        <v>20</v>
      </c>
      <c r="Y104" s="9">
        <v>20</v>
      </c>
      <c r="Z104" s="10">
        <f t="shared" si="14"/>
        <v>20</v>
      </c>
      <c r="AA104" s="11">
        <v>20</v>
      </c>
      <c r="AB104" s="11">
        <v>20</v>
      </c>
      <c r="AC104" s="11">
        <v>20</v>
      </c>
      <c r="AD104" s="11">
        <v>20</v>
      </c>
      <c r="AE104" s="11">
        <v>20</v>
      </c>
      <c r="AF104" s="21">
        <f t="shared" si="17"/>
        <v>20</v>
      </c>
      <c r="AG104" s="12">
        <f t="shared" si="9"/>
        <v>114</v>
      </c>
      <c r="AH104" s="40">
        <f t="shared" si="10"/>
        <v>88.121099999999998</v>
      </c>
      <c r="AI104" s="13">
        <f t="shared" si="11"/>
        <v>96.9</v>
      </c>
      <c r="AJ104" s="14">
        <f t="shared" si="12"/>
        <v>185.02109999999999</v>
      </c>
      <c r="AK104" s="34">
        <v>78</v>
      </c>
    </row>
    <row r="105" spans="1:37" ht="15.75" thickBot="1" x14ac:dyDescent="0.3">
      <c r="A105" s="32" t="s">
        <v>113</v>
      </c>
      <c r="B105" s="32">
        <v>145.47999999999999</v>
      </c>
      <c r="C105" s="7">
        <v>13.15</v>
      </c>
      <c r="D105" s="7">
        <v>13.15</v>
      </c>
      <c r="E105" s="7">
        <v>13.15</v>
      </c>
      <c r="F105" s="7">
        <v>13.15</v>
      </c>
      <c r="G105" s="7">
        <v>13.15</v>
      </c>
      <c r="H105" s="8">
        <f t="shared" si="15"/>
        <v>13.15</v>
      </c>
      <c r="I105" s="9">
        <v>20</v>
      </c>
      <c r="J105" s="9">
        <v>20</v>
      </c>
      <c r="K105" s="9">
        <v>20</v>
      </c>
      <c r="L105" s="9">
        <v>20</v>
      </c>
      <c r="M105" s="9">
        <v>20</v>
      </c>
      <c r="N105" s="10">
        <f t="shared" si="13"/>
        <v>20</v>
      </c>
      <c r="O105" s="9">
        <v>20</v>
      </c>
      <c r="P105" s="9">
        <v>20</v>
      </c>
      <c r="Q105" s="9">
        <v>20</v>
      </c>
      <c r="R105" s="9">
        <v>20</v>
      </c>
      <c r="S105" s="9">
        <v>20</v>
      </c>
      <c r="T105" s="10">
        <f t="shared" si="16"/>
        <v>20</v>
      </c>
      <c r="U105" s="9">
        <v>15</v>
      </c>
      <c r="V105" s="9">
        <v>15</v>
      </c>
      <c r="W105" s="9">
        <v>15</v>
      </c>
      <c r="X105" s="9">
        <v>15</v>
      </c>
      <c r="Y105" s="9">
        <v>15</v>
      </c>
      <c r="Z105" s="10">
        <f t="shared" si="14"/>
        <v>15</v>
      </c>
      <c r="AA105" s="11">
        <v>50</v>
      </c>
      <c r="AB105" s="11">
        <v>50</v>
      </c>
      <c r="AC105" s="11">
        <v>50</v>
      </c>
      <c r="AD105" s="11">
        <v>50</v>
      </c>
      <c r="AE105" s="11">
        <v>50</v>
      </c>
      <c r="AF105" s="21">
        <f t="shared" si="17"/>
        <v>50</v>
      </c>
      <c r="AG105" s="12">
        <f t="shared" si="9"/>
        <v>118.15</v>
      </c>
      <c r="AH105" s="40">
        <f t="shared" si="10"/>
        <v>120.74839999999999</v>
      </c>
      <c r="AI105" s="13">
        <f t="shared" si="11"/>
        <v>100.42750000000001</v>
      </c>
      <c r="AJ105" s="14">
        <f t="shared" si="12"/>
        <v>221.17590000000001</v>
      </c>
      <c r="AK105" s="34">
        <v>69</v>
      </c>
    </row>
    <row r="106" spans="1:37" ht="15.75" thickBot="1" x14ac:dyDescent="0.3">
      <c r="A106" s="32" t="s">
        <v>147</v>
      </c>
      <c r="B106" s="32">
        <v>74.3</v>
      </c>
      <c r="C106" s="7">
        <v>19</v>
      </c>
      <c r="D106" s="7">
        <v>19</v>
      </c>
      <c r="E106" s="7">
        <v>19</v>
      </c>
      <c r="F106" s="7">
        <v>19</v>
      </c>
      <c r="G106" s="7">
        <v>19</v>
      </c>
      <c r="H106" s="8">
        <f t="shared" si="15"/>
        <v>19</v>
      </c>
      <c r="I106" s="9">
        <v>10</v>
      </c>
      <c r="J106" s="9">
        <v>10</v>
      </c>
      <c r="K106" s="9">
        <v>10</v>
      </c>
      <c r="L106" s="9">
        <v>10</v>
      </c>
      <c r="M106" s="9">
        <v>10</v>
      </c>
      <c r="N106" s="10">
        <f t="shared" si="13"/>
        <v>10</v>
      </c>
      <c r="O106" s="9">
        <v>10</v>
      </c>
      <c r="P106" s="9">
        <v>10</v>
      </c>
      <c r="Q106" s="9">
        <v>10</v>
      </c>
      <c r="R106" s="9">
        <v>10</v>
      </c>
      <c r="S106" s="9">
        <v>10</v>
      </c>
      <c r="T106" s="10">
        <f t="shared" si="16"/>
        <v>10</v>
      </c>
      <c r="U106" s="9">
        <v>10</v>
      </c>
      <c r="V106" s="9">
        <v>10</v>
      </c>
      <c r="W106" s="9">
        <v>10</v>
      </c>
      <c r="X106" s="9">
        <v>10</v>
      </c>
      <c r="Y106" s="9">
        <v>10</v>
      </c>
      <c r="Z106" s="10">
        <f t="shared" si="14"/>
        <v>10</v>
      </c>
      <c r="AA106" s="11">
        <v>40</v>
      </c>
      <c r="AB106" s="11">
        <v>40</v>
      </c>
      <c r="AC106" s="11">
        <v>40</v>
      </c>
      <c r="AD106" s="11">
        <v>40</v>
      </c>
      <c r="AE106" s="11">
        <v>40</v>
      </c>
      <c r="AF106" s="21">
        <f t="shared" si="17"/>
        <v>40</v>
      </c>
      <c r="AG106" s="12">
        <f t="shared" si="9"/>
        <v>89</v>
      </c>
      <c r="AH106" s="40">
        <f t="shared" si="10"/>
        <v>61.668999999999997</v>
      </c>
      <c r="AI106" s="13">
        <f t="shared" si="11"/>
        <v>75.650000000000006</v>
      </c>
      <c r="AJ106" s="14">
        <f t="shared" si="12"/>
        <v>137.31900000000002</v>
      </c>
      <c r="AK106" s="34">
        <v>90</v>
      </c>
    </row>
    <row r="107" spans="1:37" ht="15.75" thickBot="1" x14ac:dyDescent="0.3">
      <c r="A107" s="32" t="s">
        <v>61</v>
      </c>
      <c r="B107" s="32">
        <v>260.73</v>
      </c>
      <c r="C107" s="7">
        <v>50</v>
      </c>
      <c r="D107" s="7">
        <v>50</v>
      </c>
      <c r="E107" s="7">
        <v>50</v>
      </c>
      <c r="F107" s="7">
        <v>50</v>
      </c>
      <c r="G107" s="7">
        <v>50</v>
      </c>
      <c r="H107" s="8">
        <f t="shared" si="15"/>
        <v>50</v>
      </c>
      <c r="I107" s="9">
        <v>25</v>
      </c>
      <c r="J107" s="9">
        <v>25</v>
      </c>
      <c r="K107" s="9">
        <v>25</v>
      </c>
      <c r="L107" s="9">
        <v>25</v>
      </c>
      <c r="M107" s="9">
        <v>25</v>
      </c>
      <c r="N107" s="10">
        <f t="shared" si="13"/>
        <v>25</v>
      </c>
      <c r="O107" s="9">
        <v>25</v>
      </c>
      <c r="P107" s="9">
        <v>25</v>
      </c>
      <c r="Q107" s="9">
        <v>25</v>
      </c>
      <c r="R107" s="9">
        <v>25</v>
      </c>
      <c r="S107" s="9">
        <v>25</v>
      </c>
      <c r="T107" s="10">
        <f t="shared" si="16"/>
        <v>25</v>
      </c>
      <c r="U107" s="9">
        <v>20</v>
      </c>
      <c r="V107" s="9">
        <v>20</v>
      </c>
      <c r="W107" s="9">
        <v>20</v>
      </c>
      <c r="X107" s="9">
        <v>20</v>
      </c>
      <c r="Y107" s="9">
        <v>20</v>
      </c>
      <c r="Z107" s="10">
        <f t="shared" si="14"/>
        <v>20</v>
      </c>
      <c r="AA107" s="11">
        <v>50</v>
      </c>
      <c r="AB107" s="11">
        <v>50</v>
      </c>
      <c r="AC107" s="11">
        <v>50</v>
      </c>
      <c r="AD107" s="11">
        <v>50</v>
      </c>
      <c r="AE107" s="11">
        <v>50</v>
      </c>
      <c r="AF107" s="21">
        <f t="shared" si="17"/>
        <v>50</v>
      </c>
      <c r="AG107" s="12">
        <f t="shared" si="9"/>
        <v>170</v>
      </c>
      <c r="AH107" s="40">
        <f t="shared" si="10"/>
        <v>216.4059</v>
      </c>
      <c r="AI107" s="13">
        <f t="shared" si="11"/>
        <v>144.5</v>
      </c>
      <c r="AJ107" s="14">
        <f t="shared" si="12"/>
        <v>360.90589999999997</v>
      </c>
      <c r="AK107" s="34">
        <v>33</v>
      </c>
    </row>
    <row r="108" spans="1:37" ht="15.75" thickBot="1" x14ac:dyDescent="0.3">
      <c r="A108" s="32" t="s">
        <v>148</v>
      </c>
      <c r="B108" s="32">
        <v>93.62</v>
      </c>
      <c r="C108" s="7">
        <v>14</v>
      </c>
      <c r="D108" s="7">
        <v>14</v>
      </c>
      <c r="E108" s="7">
        <v>14</v>
      </c>
      <c r="F108" s="7">
        <v>14</v>
      </c>
      <c r="G108" s="7">
        <v>14</v>
      </c>
      <c r="H108" s="8">
        <f t="shared" si="15"/>
        <v>14</v>
      </c>
      <c r="I108" s="9">
        <v>25</v>
      </c>
      <c r="J108" s="9">
        <v>25</v>
      </c>
      <c r="K108" s="9">
        <v>25</v>
      </c>
      <c r="L108" s="9">
        <v>25</v>
      </c>
      <c r="M108" s="9">
        <v>25</v>
      </c>
      <c r="N108" s="10">
        <f t="shared" si="13"/>
        <v>25</v>
      </c>
      <c r="O108" s="9">
        <v>25</v>
      </c>
      <c r="P108" s="9">
        <v>25</v>
      </c>
      <c r="Q108" s="9">
        <v>25</v>
      </c>
      <c r="R108" s="9">
        <v>25</v>
      </c>
      <c r="S108" s="9">
        <v>25</v>
      </c>
      <c r="T108" s="10">
        <f t="shared" si="16"/>
        <v>25</v>
      </c>
      <c r="U108" s="9">
        <v>25</v>
      </c>
      <c r="V108" s="9">
        <v>25</v>
      </c>
      <c r="W108" s="9">
        <v>25</v>
      </c>
      <c r="X108" s="9">
        <v>25</v>
      </c>
      <c r="Y108" s="9">
        <v>25</v>
      </c>
      <c r="Z108" s="10">
        <f t="shared" si="14"/>
        <v>25</v>
      </c>
      <c r="AA108" s="11">
        <v>40</v>
      </c>
      <c r="AB108" s="11">
        <v>40</v>
      </c>
      <c r="AC108" s="11">
        <v>40</v>
      </c>
      <c r="AD108" s="11">
        <v>40</v>
      </c>
      <c r="AE108" s="11">
        <v>40</v>
      </c>
      <c r="AF108" s="21">
        <f t="shared" si="17"/>
        <v>40</v>
      </c>
      <c r="AG108" s="12">
        <f t="shared" si="9"/>
        <v>129</v>
      </c>
      <c r="AH108" s="40">
        <f t="shared" si="10"/>
        <v>77.704599999999999</v>
      </c>
      <c r="AI108" s="13">
        <f t="shared" si="11"/>
        <v>109.65</v>
      </c>
      <c r="AJ108" s="14">
        <f t="shared" si="12"/>
        <v>187.3546</v>
      </c>
      <c r="AK108" s="34">
        <v>77</v>
      </c>
    </row>
    <row r="109" spans="1:37" ht="15.75" thickBot="1" x14ac:dyDescent="0.3">
      <c r="A109" s="32" t="s">
        <v>149</v>
      </c>
      <c r="B109" s="32">
        <v>86.84</v>
      </c>
      <c r="C109" s="7">
        <v>17</v>
      </c>
      <c r="D109" s="7">
        <v>17</v>
      </c>
      <c r="E109" s="7">
        <v>17</v>
      </c>
      <c r="F109" s="7">
        <v>17</v>
      </c>
      <c r="G109" s="7">
        <v>17</v>
      </c>
      <c r="H109" s="8">
        <f t="shared" si="15"/>
        <v>17</v>
      </c>
      <c r="I109" s="9">
        <v>15</v>
      </c>
      <c r="J109" s="9">
        <v>15</v>
      </c>
      <c r="K109" s="9">
        <v>15</v>
      </c>
      <c r="L109" s="9">
        <v>15</v>
      </c>
      <c r="M109" s="9">
        <v>15</v>
      </c>
      <c r="N109" s="10">
        <f t="shared" si="13"/>
        <v>15</v>
      </c>
      <c r="O109" s="9">
        <v>15</v>
      </c>
      <c r="P109" s="9">
        <v>15</v>
      </c>
      <c r="Q109" s="9">
        <v>15</v>
      </c>
      <c r="R109" s="9">
        <v>15</v>
      </c>
      <c r="S109" s="9">
        <v>15</v>
      </c>
      <c r="T109" s="10">
        <f t="shared" si="16"/>
        <v>15</v>
      </c>
      <c r="U109" s="9">
        <v>10</v>
      </c>
      <c r="V109" s="9">
        <v>10</v>
      </c>
      <c r="W109" s="9">
        <v>10</v>
      </c>
      <c r="X109" s="9">
        <v>10</v>
      </c>
      <c r="Y109" s="9">
        <v>10</v>
      </c>
      <c r="Z109" s="10">
        <f t="shared" si="14"/>
        <v>10</v>
      </c>
      <c r="AA109" s="11">
        <v>40</v>
      </c>
      <c r="AB109" s="11">
        <v>40</v>
      </c>
      <c r="AC109" s="11">
        <v>40</v>
      </c>
      <c r="AD109" s="11">
        <v>40</v>
      </c>
      <c r="AE109" s="11">
        <v>40</v>
      </c>
      <c r="AF109" s="21">
        <f t="shared" si="17"/>
        <v>40</v>
      </c>
      <c r="AG109" s="12">
        <f t="shared" si="9"/>
        <v>97</v>
      </c>
      <c r="AH109" s="40">
        <f t="shared" si="10"/>
        <v>72.077200000000005</v>
      </c>
      <c r="AI109" s="13">
        <f t="shared" si="11"/>
        <v>82.45</v>
      </c>
      <c r="AJ109" s="14">
        <f t="shared" si="12"/>
        <v>154.52719999999999</v>
      </c>
      <c r="AK109" s="34">
        <v>86</v>
      </c>
    </row>
    <row r="110" spans="1:37" ht="15.75" thickBot="1" x14ac:dyDescent="0.3">
      <c r="A110" s="32" t="s">
        <v>114</v>
      </c>
      <c r="B110" s="32">
        <v>118.32</v>
      </c>
      <c r="C110" s="7">
        <v>20</v>
      </c>
      <c r="D110" s="7">
        <v>20</v>
      </c>
      <c r="E110" s="7">
        <v>20</v>
      </c>
      <c r="F110" s="7">
        <v>20</v>
      </c>
      <c r="G110" s="7">
        <v>20</v>
      </c>
      <c r="H110" s="8">
        <f t="shared" si="15"/>
        <v>20</v>
      </c>
      <c r="I110" s="9">
        <v>5</v>
      </c>
      <c r="J110" s="9">
        <v>5</v>
      </c>
      <c r="K110" s="9">
        <v>5</v>
      </c>
      <c r="L110" s="9">
        <v>5</v>
      </c>
      <c r="M110" s="9">
        <v>5</v>
      </c>
      <c r="N110" s="10">
        <f t="shared" si="13"/>
        <v>5</v>
      </c>
      <c r="O110" s="9">
        <v>5</v>
      </c>
      <c r="P110" s="9">
        <v>5</v>
      </c>
      <c r="Q110" s="9">
        <v>5</v>
      </c>
      <c r="R110" s="9">
        <v>5</v>
      </c>
      <c r="S110" s="9">
        <v>5</v>
      </c>
      <c r="T110" s="10">
        <f t="shared" si="16"/>
        <v>5</v>
      </c>
      <c r="U110" s="9">
        <v>5</v>
      </c>
      <c r="V110" s="9">
        <v>5</v>
      </c>
      <c r="W110" s="9">
        <v>5</v>
      </c>
      <c r="X110" s="9">
        <v>5</v>
      </c>
      <c r="Y110" s="9">
        <v>5</v>
      </c>
      <c r="Z110" s="10">
        <f t="shared" si="14"/>
        <v>5</v>
      </c>
      <c r="AA110" s="11">
        <v>25</v>
      </c>
      <c r="AB110" s="11">
        <v>25</v>
      </c>
      <c r="AC110" s="11">
        <v>25</v>
      </c>
      <c r="AD110" s="11">
        <v>25</v>
      </c>
      <c r="AE110" s="11">
        <v>25</v>
      </c>
      <c r="AF110" s="21">
        <f t="shared" si="17"/>
        <v>25</v>
      </c>
      <c r="AG110" s="12">
        <f t="shared" si="9"/>
        <v>60</v>
      </c>
      <c r="AH110" s="40">
        <f t="shared" si="10"/>
        <v>98.20559999999999</v>
      </c>
      <c r="AI110" s="13">
        <f t="shared" si="11"/>
        <v>51.000000000000007</v>
      </c>
      <c r="AJ110" s="14">
        <f t="shared" si="12"/>
        <v>149.2056</v>
      </c>
      <c r="AK110" s="34">
        <v>88</v>
      </c>
    </row>
    <row r="111" spans="1:37" ht="15.75" thickBot="1" x14ac:dyDescent="0.3">
      <c r="A111" s="32" t="s">
        <v>150</v>
      </c>
      <c r="B111" s="32">
        <v>75.14</v>
      </c>
      <c r="C111" s="7">
        <v>25.6</v>
      </c>
      <c r="D111" s="7">
        <v>25.6</v>
      </c>
      <c r="E111" s="7">
        <v>25.6</v>
      </c>
      <c r="F111" s="7">
        <v>25.6</v>
      </c>
      <c r="G111" s="7">
        <v>25.6</v>
      </c>
      <c r="H111" s="8">
        <f t="shared" si="15"/>
        <v>25.6</v>
      </c>
      <c r="I111" s="9">
        <v>5</v>
      </c>
      <c r="J111" s="9">
        <v>5</v>
      </c>
      <c r="K111" s="9">
        <v>5</v>
      </c>
      <c r="L111" s="9">
        <v>5</v>
      </c>
      <c r="M111" s="9">
        <v>5</v>
      </c>
      <c r="N111" s="10">
        <f t="shared" si="13"/>
        <v>5</v>
      </c>
      <c r="O111" s="9">
        <v>5</v>
      </c>
      <c r="P111" s="9">
        <v>5</v>
      </c>
      <c r="Q111" s="9">
        <v>5</v>
      </c>
      <c r="R111" s="9">
        <v>5</v>
      </c>
      <c r="S111" s="9">
        <v>5</v>
      </c>
      <c r="T111" s="10">
        <f t="shared" si="16"/>
        <v>5</v>
      </c>
      <c r="U111" s="9">
        <v>5</v>
      </c>
      <c r="V111" s="9">
        <v>5</v>
      </c>
      <c r="W111" s="9">
        <v>5</v>
      </c>
      <c r="X111" s="9">
        <v>5</v>
      </c>
      <c r="Y111" s="9">
        <v>5</v>
      </c>
      <c r="Z111" s="10">
        <f t="shared" si="14"/>
        <v>5</v>
      </c>
      <c r="AA111" s="11">
        <v>30</v>
      </c>
      <c r="AB111" s="11">
        <v>30</v>
      </c>
      <c r="AC111" s="11">
        <v>30</v>
      </c>
      <c r="AD111" s="11">
        <v>30</v>
      </c>
      <c r="AE111" s="11">
        <v>30</v>
      </c>
      <c r="AF111" s="21">
        <f t="shared" si="17"/>
        <v>30</v>
      </c>
      <c r="AG111" s="12">
        <f t="shared" si="9"/>
        <v>70.599999999999994</v>
      </c>
      <c r="AH111" s="40">
        <f t="shared" si="10"/>
        <v>62.366199999999999</v>
      </c>
      <c r="AI111" s="13">
        <f t="shared" si="11"/>
        <v>60.010000000000005</v>
      </c>
      <c r="AJ111" s="14">
        <f t="shared" si="12"/>
        <v>122.37620000000001</v>
      </c>
      <c r="AK111" s="34">
        <v>97</v>
      </c>
    </row>
    <row r="112" spans="1:37" ht="15.75" thickBot="1" x14ac:dyDescent="0.3">
      <c r="A112" s="32" t="s">
        <v>151</v>
      </c>
      <c r="B112" s="32">
        <v>89.89</v>
      </c>
      <c r="C112" s="7">
        <v>22</v>
      </c>
      <c r="D112" s="7">
        <v>22</v>
      </c>
      <c r="E112" s="7">
        <v>22</v>
      </c>
      <c r="F112" s="7">
        <v>22</v>
      </c>
      <c r="G112" s="7">
        <v>22</v>
      </c>
      <c r="H112" s="8">
        <f t="shared" si="15"/>
        <v>22</v>
      </c>
      <c r="I112" s="9">
        <v>5</v>
      </c>
      <c r="J112" s="9">
        <v>5</v>
      </c>
      <c r="K112" s="9">
        <v>5</v>
      </c>
      <c r="L112" s="9">
        <v>5</v>
      </c>
      <c r="M112" s="9">
        <v>5</v>
      </c>
      <c r="N112" s="10">
        <f t="shared" si="13"/>
        <v>5</v>
      </c>
      <c r="O112" s="9">
        <v>5</v>
      </c>
      <c r="P112" s="9">
        <v>5</v>
      </c>
      <c r="Q112" s="9">
        <v>5</v>
      </c>
      <c r="R112" s="9">
        <v>5</v>
      </c>
      <c r="S112" s="9">
        <v>5</v>
      </c>
      <c r="T112" s="10">
        <f t="shared" si="16"/>
        <v>5</v>
      </c>
      <c r="U112" s="9">
        <v>5</v>
      </c>
      <c r="V112" s="9">
        <v>5</v>
      </c>
      <c r="W112" s="9">
        <v>5</v>
      </c>
      <c r="X112" s="9">
        <v>5</v>
      </c>
      <c r="Y112" s="9">
        <v>5</v>
      </c>
      <c r="Z112" s="10">
        <f t="shared" si="14"/>
        <v>5</v>
      </c>
      <c r="AA112" s="11">
        <v>50</v>
      </c>
      <c r="AB112" s="11">
        <v>50</v>
      </c>
      <c r="AC112" s="11">
        <v>50</v>
      </c>
      <c r="AD112" s="11">
        <v>50</v>
      </c>
      <c r="AE112" s="11">
        <v>50</v>
      </c>
      <c r="AF112" s="21">
        <f t="shared" si="17"/>
        <v>50</v>
      </c>
      <c r="AG112" s="12">
        <f t="shared" si="9"/>
        <v>87</v>
      </c>
      <c r="AH112" s="40">
        <f t="shared" si="10"/>
        <v>74.608699999999999</v>
      </c>
      <c r="AI112" s="13">
        <f t="shared" si="11"/>
        <v>73.95</v>
      </c>
      <c r="AJ112" s="14">
        <f t="shared" si="12"/>
        <v>148.55869999999999</v>
      </c>
      <c r="AK112" s="34">
        <v>89</v>
      </c>
    </row>
    <row r="113" spans="1:37" ht="15.75" thickBot="1" x14ac:dyDescent="0.3">
      <c r="A113" s="32" t="s">
        <v>152</v>
      </c>
      <c r="B113" s="32">
        <v>58.25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8">
        <f t="shared" si="15"/>
        <v>0</v>
      </c>
      <c r="I113" s="9">
        <v>5</v>
      </c>
      <c r="J113" s="9">
        <v>5</v>
      </c>
      <c r="K113" s="9">
        <v>5</v>
      </c>
      <c r="L113" s="9">
        <v>5</v>
      </c>
      <c r="M113" s="9">
        <v>5</v>
      </c>
      <c r="N113" s="10">
        <f t="shared" si="13"/>
        <v>5</v>
      </c>
      <c r="O113" s="9">
        <v>5</v>
      </c>
      <c r="P113" s="9">
        <v>5</v>
      </c>
      <c r="Q113" s="9">
        <v>5</v>
      </c>
      <c r="R113" s="9">
        <v>5</v>
      </c>
      <c r="S113" s="9">
        <v>5</v>
      </c>
      <c r="T113" s="10">
        <f t="shared" si="16"/>
        <v>5</v>
      </c>
      <c r="U113" s="9">
        <v>5</v>
      </c>
      <c r="V113" s="9">
        <v>5</v>
      </c>
      <c r="W113" s="9">
        <v>5</v>
      </c>
      <c r="X113" s="9">
        <v>5</v>
      </c>
      <c r="Y113" s="9">
        <v>5</v>
      </c>
      <c r="Z113" s="10">
        <f t="shared" si="14"/>
        <v>5</v>
      </c>
      <c r="AA113" s="11">
        <v>30</v>
      </c>
      <c r="AB113" s="11">
        <v>30</v>
      </c>
      <c r="AC113" s="11">
        <v>30</v>
      </c>
      <c r="AD113" s="11">
        <v>30</v>
      </c>
      <c r="AE113" s="11">
        <v>30</v>
      </c>
      <c r="AF113" s="21">
        <f t="shared" si="17"/>
        <v>30</v>
      </c>
      <c r="AG113" s="12">
        <f t="shared" si="9"/>
        <v>45</v>
      </c>
      <c r="AH113" s="40">
        <f t="shared" si="10"/>
        <v>48.347499999999997</v>
      </c>
      <c r="AI113" s="13">
        <f t="shared" si="11"/>
        <v>38.25</v>
      </c>
      <c r="AJ113" s="14">
        <f t="shared" si="12"/>
        <v>86.597499999999997</v>
      </c>
      <c r="AK113" s="34">
        <v>104</v>
      </c>
    </row>
    <row r="114" spans="1:37" ht="15.75" thickBot="1" x14ac:dyDescent="0.3">
      <c r="A114" s="37" t="s">
        <v>115</v>
      </c>
      <c r="B114" s="32">
        <v>244.22</v>
      </c>
      <c r="C114" s="72" t="s">
        <v>172</v>
      </c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4"/>
      <c r="AG114" s="12">
        <f t="shared" si="9"/>
        <v>0</v>
      </c>
      <c r="AH114" s="40">
        <f t="shared" si="10"/>
        <v>202.70259999999999</v>
      </c>
      <c r="AI114" s="13">
        <f t="shared" si="11"/>
        <v>0</v>
      </c>
      <c r="AJ114" s="14">
        <f t="shared" si="12"/>
        <v>202.70259999999999</v>
      </c>
      <c r="AK114" s="34"/>
    </row>
    <row r="115" spans="1:37" ht="15.75" thickBot="1" x14ac:dyDescent="0.3">
      <c r="A115" s="32" t="s">
        <v>153</v>
      </c>
      <c r="B115" s="32">
        <v>132.29000000000002</v>
      </c>
      <c r="C115" s="72" t="s">
        <v>172</v>
      </c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4"/>
      <c r="AG115" s="12">
        <f>SUM(H115,C115,T115,Z115,AF115)</f>
        <v>0</v>
      </c>
      <c r="AH115" s="40">
        <f t="shared" si="10"/>
        <v>109.80070000000001</v>
      </c>
      <c r="AI115" s="13">
        <f t="shared" si="11"/>
        <v>0</v>
      </c>
      <c r="AJ115" s="14">
        <f t="shared" si="12"/>
        <v>109.80070000000001</v>
      </c>
      <c r="AK115" s="34"/>
    </row>
    <row r="116" spans="1:37" ht="15.75" thickBot="1" x14ac:dyDescent="0.3">
      <c r="A116" s="32" t="s">
        <v>154</v>
      </c>
      <c r="B116" s="32">
        <v>99.39</v>
      </c>
      <c r="C116" s="7">
        <v>23</v>
      </c>
      <c r="D116" s="7">
        <v>23</v>
      </c>
      <c r="E116" s="7">
        <v>23</v>
      </c>
      <c r="F116" s="7">
        <v>23</v>
      </c>
      <c r="G116" s="7">
        <v>23</v>
      </c>
      <c r="H116" s="8">
        <f t="shared" ref="H116:H129" si="18">AVERAGE(C116:G116)</f>
        <v>23</v>
      </c>
      <c r="I116" s="9">
        <v>5</v>
      </c>
      <c r="J116" s="9">
        <v>5</v>
      </c>
      <c r="K116" s="9">
        <v>5</v>
      </c>
      <c r="L116" s="9">
        <v>5</v>
      </c>
      <c r="M116" s="9">
        <v>5</v>
      </c>
      <c r="N116" s="10">
        <f t="shared" ref="N116:N129" si="19">AVERAGE(I116:M116)</f>
        <v>5</v>
      </c>
      <c r="O116" s="9">
        <v>5</v>
      </c>
      <c r="P116" s="9">
        <v>5</v>
      </c>
      <c r="Q116" s="9">
        <v>5</v>
      </c>
      <c r="R116" s="9">
        <v>5</v>
      </c>
      <c r="S116" s="9">
        <v>5</v>
      </c>
      <c r="T116" s="10">
        <f t="shared" ref="T116:T129" si="20">AVERAGE(O116:S116)</f>
        <v>5</v>
      </c>
      <c r="U116" s="9">
        <v>5</v>
      </c>
      <c r="V116" s="9">
        <v>5</v>
      </c>
      <c r="W116" s="9">
        <v>5</v>
      </c>
      <c r="X116" s="9">
        <v>5</v>
      </c>
      <c r="Y116" s="9">
        <v>5</v>
      </c>
      <c r="Z116" s="10">
        <f t="shared" si="14"/>
        <v>5</v>
      </c>
      <c r="AA116" s="11">
        <v>20</v>
      </c>
      <c r="AB116" s="11">
        <v>20</v>
      </c>
      <c r="AC116" s="11">
        <v>20</v>
      </c>
      <c r="AD116" s="11">
        <v>20</v>
      </c>
      <c r="AE116" s="11">
        <v>20</v>
      </c>
      <c r="AF116" s="21">
        <f t="shared" ref="AF116:AF129" si="21">AVERAGE(AA116:AE116)</f>
        <v>20</v>
      </c>
      <c r="AG116" s="12">
        <f t="shared" ref="AG116:AG130" si="22">SUM(H116,N116,T116,Z116,AF116)</f>
        <v>58</v>
      </c>
      <c r="AH116" s="40">
        <f t="shared" si="10"/>
        <v>82.49369999999999</v>
      </c>
      <c r="AI116" s="13">
        <f t="shared" si="11"/>
        <v>49.300000000000004</v>
      </c>
      <c r="AJ116" s="14">
        <f t="shared" si="12"/>
        <v>131.7937</v>
      </c>
      <c r="AK116" s="34">
        <v>94</v>
      </c>
    </row>
    <row r="117" spans="1:37" ht="15.75" thickBot="1" x14ac:dyDescent="0.3">
      <c r="A117" s="32" t="s">
        <v>155</v>
      </c>
      <c r="B117" s="32">
        <v>13.2</v>
      </c>
      <c r="C117" s="7">
        <v>1</v>
      </c>
      <c r="D117" s="7">
        <v>1</v>
      </c>
      <c r="E117" s="7">
        <v>1</v>
      </c>
      <c r="F117" s="7">
        <v>1</v>
      </c>
      <c r="G117" s="7">
        <v>1</v>
      </c>
      <c r="H117" s="8">
        <f t="shared" si="18"/>
        <v>1</v>
      </c>
      <c r="I117" s="9">
        <v>5</v>
      </c>
      <c r="J117" s="9">
        <v>5</v>
      </c>
      <c r="K117" s="9">
        <v>5</v>
      </c>
      <c r="L117" s="9">
        <v>5</v>
      </c>
      <c r="M117" s="9">
        <v>5</v>
      </c>
      <c r="N117" s="10">
        <f t="shared" si="19"/>
        <v>5</v>
      </c>
      <c r="O117" s="9">
        <v>5</v>
      </c>
      <c r="P117" s="9">
        <v>5</v>
      </c>
      <c r="Q117" s="9">
        <v>5</v>
      </c>
      <c r="R117" s="9">
        <v>5</v>
      </c>
      <c r="S117" s="9">
        <v>5</v>
      </c>
      <c r="T117" s="10">
        <f t="shared" si="20"/>
        <v>5</v>
      </c>
      <c r="U117" s="9">
        <v>5</v>
      </c>
      <c r="V117" s="9">
        <v>5</v>
      </c>
      <c r="W117" s="9">
        <v>5</v>
      </c>
      <c r="X117" s="9">
        <v>5</v>
      </c>
      <c r="Y117" s="9">
        <v>5</v>
      </c>
      <c r="Z117" s="10">
        <f t="shared" si="14"/>
        <v>5</v>
      </c>
      <c r="AA117" s="11">
        <v>50</v>
      </c>
      <c r="AB117" s="11">
        <v>50</v>
      </c>
      <c r="AC117" s="11">
        <v>50</v>
      </c>
      <c r="AD117" s="11">
        <v>50</v>
      </c>
      <c r="AE117" s="11">
        <v>50</v>
      </c>
      <c r="AF117" s="21">
        <f t="shared" si="21"/>
        <v>50</v>
      </c>
      <c r="AG117" s="12">
        <f t="shared" si="22"/>
        <v>66</v>
      </c>
      <c r="AH117" s="40">
        <f t="shared" si="10"/>
        <v>10.956</v>
      </c>
      <c r="AI117" s="13">
        <f t="shared" si="11"/>
        <v>56.1</v>
      </c>
      <c r="AJ117" s="14">
        <f t="shared" si="12"/>
        <v>67.055999999999997</v>
      </c>
      <c r="AK117" s="34">
        <v>107</v>
      </c>
    </row>
    <row r="118" spans="1:37" ht="15.75" thickBot="1" x14ac:dyDescent="0.3">
      <c r="A118" s="32" t="s">
        <v>156</v>
      </c>
      <c r="B118" s="32">
        <v>50.68</v>
      </c>
      <c r="C118" s="7">
        <v>12</v>
      </c>
      <c r="D118" s="7">
        <v>12</v>
      </c>
      <c r="E118" s="7">
        <v>12</v>
      </c>
      <c r="F118" s="7">
        <v>12</v>
      </c>
      <c r="G118" s="7">
        <v>12</v>
      </c>
      <c r="H118" s="8">
        <f t="shared" si="18"/>
        <v>12</v>
      </c>
      <c r="I118" s="9">
        <v>5</v>
      </c>
      <c r="J118" s="9">
        <v>5</v>
      </c>
      <c r="K118" s="9">
        <v>5</v>
      </c>
      <c r="L118" s="9">
        <v>5</v>
      </c>
      <c r="M118" s="9">
        <v>5</v>
      </c>
      <c r="N118" s="10">
        <f t="shared" si="19"/>
        <v>5</v>
      </c>
      <c r="O118" s="9">
        <v>5</v>
      </c>
      <c r="P118" s="9">
        <v>5</v>
      </c>
      <c r="Q118" s="9">
        <v>5</v>
      </c>
      <c r="R118" s="9">
        <v>5</v>
      </c>
      <c r="S118" s="9">
        <v>5</v>
      </c>
      <c r="T118" s="10">
        <f t="shared" si="20"/>
        <v>5</v>
      </c>
      <c r="U118" s="9">
        <v>5</v>
      </c>
      <c r="V118" s="9">
        <v>5</v>
      </c>
      <c r="W118" s="9">
        <v>5</v>
      </c>
      <c r="X118" s="9">
        <v>5</v>
      </c>
      <c r="Y118" s="9">
        <v>5</v>
      </c>
      <c r="Z118" s="10">
        <f t="shared" si="14"/>
        <v>5</v>
      </c>
      <c r="AA118" s="11">
        <v>35</v>
      </c>
      <c r="AB118" s="11">
        <v>35</v>
      </c>
      <c r="AC118" s="11">
        <v>35</v>
      </c>
      <c r="AD118" s="11">
        <v>35</v>
      </c>
      <c r="AE118" s="11">
        <v>35</v>
      </c>
      <c r="AF118" s="21">
        <f t="shared" si="21"/>
        <v>35</v>
      </c>
      <c r="AG118" s="12">
        <f t="shared" si="22"/>
        <v>62</v>
      </c>
      <c r="AH118" s="40">
        <f t="shared" si="10"/>
        <v>42.064399999999999</v>
      </c>
      <c r="AI118" s="13">
        <f t="shared" si="11"/>
        <v>52.7</v>
      </c>
      <c r="AJ118" s="14">
        <f t="shared" si="12"/>
        <v>94.764399999999995</v>
      </c>
      <c r="AK118" s="34">
        <v>103</v>
      </c>
    </row>
    <row r="119" spans="1:37" ht="15.75" thickBot="1" x14ac:dyDescent="0.3">
      <c r="A119" s="32" t="s">
        <v>157</v>
      </c>
      <c r="B119" s="32">
        <v>53.99</v>
      </c>
      <c r="C119" s="7">
        <v>3</v>
      </c>
      <c r="D119" s="7">
        <v>3</v>
      </c>
      <c r="E119" s="7">
        <v>3</v>
      </c>
      <c r="F119" s="7">
        <v>3</v>
      </c>
      <c r="G119" s="7">
        <v>3</v>
      </c>
      <c r="H119" s="8">
        <f t="shared" si="18"/>
        <v>3</v>
      </c>
      <c r="I119" s="9">
        <v>5</v>
      </c>
      <c r="J119" s="9">
        <v>5</v>
      </c>
      <c r="K119" s="9">
        <v>5</v>
      </c>
      <c r="L119" s="9">
        <v>5</v>
      </c>
      <c r="M119" s="9">
        <v>5</v>
      </c>
      <c r="N119" s="10">
        <f t="shared" si="19"/>
        <v>5</v>
      </c>
      <c r="O119" s="9">
        <v>5</v>
      </c>
      <c r="P119" s="9">
        <v>5</v>
      </c>
      <c r="Q119" s="9">
        <v>5</v>
      </c>
      <c r="R119" s="9">
        <v>5</v>
      </c>
      <c r="S119" s="9">
        <v>5</v>
      </c>
      <c r="T119" s="10">
        <f t="shared" si="20"/>
        <v>5</v>
      </c>
      <c r="U119" s="9">
        <v>5</v>
      </c>
      <c r="V119" s="9">
        <v>5</v>
      </c>
      <c r="W119" s="9">
        <v>5</v>
      </c>
      <c r="X119" s="9">
        <v>5</v>
      </c>
      <c r="Y119" s="9">
        <v>5</v>
      </c>
      <c r="Z119" s="10">
        <f t="shared" si="14"/>
        <v>5</v>
      </c>
      <c r="AA119" s="11">
        <v>25</v>
      </c>
      <c r="AB119" s="11">
        <v>25</v>
      </c>
      <c r="AC119" s="11">
        <v>25</v>
      </c>
      <c r="AD119" s="11">
        <v>25</v>
      </c>
      <c r="AE119" s="11">
        <v>25</v>
      </c>
      <c r="AF119" s="21">
        <f t="shared" si="21"/>
        <v>25</v>
      </c>
      <c r="AG119" s="12">
        <f t="shared" si="22"/>
        <v>43</v>
      </c>
      <c r="AH119" s="40">
        <f t="shared" si="10"/>
        <v>44.811700000000002</v>
      </c>
      <c r="AI119" s="13">
        <f t="shared" si="11"/>
        <v>36.550000000000004</v>
      </c>
      <c r="AJ119" s="14">
        <f t="shared" si="12"/>
        <v>81.361700000000013</v>
      </c>
      <c r="AK119" s="34">
        <v>105</v>
      </c>
    </row>
    <row r="120" spans="1:37" ht="15.75" thickBot="1" x14ac:dyDescent="0.3">
      <c r="A120" s="32" t="s">
        <v>158</v>
      </c>
      <c r="B120" s="32">
        <v>32.840000000000003</v>
      </c>
      <c r="C120" s="7">
        <v>13</v>
      </c>
      <c r="D120" s="7">
        <v>13</v>
      </c>
      <c r="E120" s="7">
        <v>13</v>
      </c>
      <c r="F120" s="7">
        <v>13</v>
      </c>
      <c r="G120" s="7">
        <v>13</v>
      </c>
      <c r="H120" s="8">
        <f t="shared" si="18"/>
        <v>13</v>
      </c>
      <c r="I120" s="9">
        <v>5</v>
      </c>
      <c r="J120" s="9">
        <v>5</v>
      </c>
      <c r="K120" s="9">
        <v>5</v>
      </c>
      <c r="L120" s="9">
        <v>5</v>
      </c>
      <c r="M120" s="9">
        <v>5</v>
      </c>
      <c r="N120" s="10">
        <f t="shared" si="19"/>
        <v>5</v>
      </c>
      <c r="O120" s="9">
        <v>5</v>
      </c>
      <c r="P120" s="9">
        <v>5</v>
      </c>
      <c r="Q120" s="9">
        <v>5</v>
      </c>
      <c r="R120" s="9">
        <v>5</v>
      </c>
      <c r="S120" s="9">
        <v>5</v>
      </c>
      <c r="T120" s="10">
        <f t="shared" si="20"/>
        <v>5</v>
      </c>
      <c r="U120" s="9">
        <v>5</v>
      </c>
      <c r="V120" s="9">
        <v>5</v>
      </c>
      <c r="W120" s="9">
        <v>5</v>
      </c>
      <c r="X120" s="9">
        <v>5</v>
      </c>
      <c r="Y120" s="9">
        <v>5</v>
      </c>
      <c r="Z120" s="10">
        <f t="shared" si="14"/>
        <v>5</v>
      </c>
      <c r="AA120" s="11">
        <v>30</v>
      </c>
      <c r="AB120" s="11">
        <v>30</v>
      </c>
      <c r="AC120" s="11">
        <v>30</v>
      </c>
      <c r="AD120" s="11">
        <v>30</v>
      </c>
      <c r="AE120" s="11">
        <v>30</v>
      </c>
      <c r="AF120" s="21">
        <f t="shared" si="21"/>
        <v>30</v>
      </c>
      <c r="AG120" s="12">
        <f t="shared" si="22"/>
        <v>58</v>
      </c>
      <c r="AH120" s="40">
        <f t="shared" si="10"/>
        <v>27.257200000000001</v>
      </c>
      <c r="AI120" s="13">
        <f t="shared" si="11"/>
        <v>49.300000000000004</v>
      </c>
      <c r="AJ120" s="14">
        <f t="shared" si="12"/>
        <v>76.557200000000009</v>
      </c>
      <c r="AK120" s="34">
        <v>106</v>
      </c>
    </row>
    <row r="121" spans="1:37" ht="15.75" thickBot="1" x14ac:dyDescent="0.3">
      <c r="A121" s="32" t="s">
        <v>159</v>
      </c>
      <c r="B121" s="32">
        <v>14.2</v>
      </c>
      <c r="C121" s="7">
        <v>5</v>
      </c>
      <c r="D121" s="7">
        <v>5</v>
      </c>
      <c r="E121" s="7">
        <v>5</v>
      </c>
      <c r="F121" s="7">
        <v>5</v>
      </c>
      <c r="G121" s="7">
        <v>5</v>
      </c>
      <c r="H121" s="8">
        <f t="shared" si="18"/>
        <v>5</v>
      </c>
      <c r="I121" s="9">
        <v>5</v>
      </c>
      <c r="J121" s="9">
        <v>5</v>
      </c>
      <c r="K121" s="9">
        <v>5</v>
      </c>
      <c r="L121" s="9">
        <v>5</v>
      </c>
      <c r="M121" s="9">
        <v>5</v>
      </c>
      <c r="N121" s="10">
        <f t="shared" si="19"/>
        <v>5</v>
      </c>
      <c r="O121" s="9">
        <v>5</v>
      </c>
      <c r="P121" s="9">
        <v>5</v>
      </c>
      <c r="Q121" s="9">
        <v>5</v>
      </c>
      <c r="R121" s="9">
        <v>5</v>
      </c>
      <c r="S121" s="9">
        <v>5</v>
      </c>
      <c r="T121" s="10">
        <f t="shared" si="20"/>
        <v>5</v>
      </c>
      <c r="U121" s="9">
        <v>5</v>
      </c>
      <c r="V121" s="9">
        <v>5</v>
      </c>
      <c r="W121" s="9">
        <v>5</v>
      </c>
      <c r="X121" s="9">
        <v>5</v>
      </c>
      <c r="Y121" s="9">
        <v>5</v>
      </c>
      <c r="Z121" s="10">
        <f t="shared" si="14"/>
        <v>5</v>
      </c>
      <c r="AA121" s="11">
        <v>35</v>
      </c>
      <c r="AB121" s="11">
        <v>35</v>
      </c>
      <c r="AC121" s="11">
        <v>35</v>
      </c>
      <c r="AD121" s="11">
        <v>35</v>
      </c>
      <c r="AE121" s="11">
        <v>35</v>
      </c>
      <c r="AF121" s="21">
        <f t="shared" si="21"/>
        <v>35</v>
      </c>
      <c r="AG121" s="12">
        <f t="shared" si="22"/>
        <v>55</v>
      </c>
      <c r="AH121" s="40">
        <f t="shared" si="10"/>
        <v>11.786</v>
      </c>
      <c r="AI121" s="13">
        <f t="shared" si="11"/>
        <v>46.75</v>
      </c>
      <c r="AJ121" s="14">
        <f t="shared" si="12"/>
        <v>58.536000000000001</v>
      </c>
      <c r="AK121" s="34">
        <v>109</v>
      </c>
    </row>
    <row r="122" spans="1:37" ht="15.75" thickBot="1" x14ac:dyDescent="0.3">
      <c r="A122" s="32" t="s">
        <v>160</v>
      </c>
      <c r="B122" s="32">
        <v>78.47</v>
      </c>
      <c r="C122" s="7">
        <v>28</v>
      </c>
      <c r="D122" s="7">
        <v>28</v>
      </c>
      <c r="E122" s="7">
        <v>28</v>
      </c>
      <c r="F122" s="7">
        <v>28</v>
      </c>
      <c r="G122" s="7">
        <v>28</v>
      </c>
      <c r="H122" s="8">
        <f t="shared" si="18"/>
        <v>28</v>
      </c>
      <c r="I122" s="9">
        <v>5</v>
      </c>
      <c r="J122" s="9">
        <v>5</v>
      </c>
      <c r="K122" s="9">
        <v>5</v>
      </c>
      <c r="L122" s="9">
        <v>5</v>
      </c>
      <c r="M122" s="9">
        <v>5</v>
      </c>
      <c r="N122" s="10">
        <f t="shared" si="19"/>
        <v>5</v>
      </c>
      <c r="O122" s="9">
        <v>5</v>
      </c>
      <c r="P122" s="9">
        <v>5</v>
      </c>
      <c r="Q122" s="9">
        <v>5</v>
      </c>
      <c r="R122" s="9">
        <v>5</v>
      </c>
      <c r="S122" s="9">
        <v>5</v>
      </c>
      <c r="T122" s="10">
        <f t="shared" si="20"/>
        <v>5</v>
      </c>
      <c r="U122" s="9">
        <v>5</v>
      </c>
      <c r="V122" s="9">
        <v>5</v>
      </c>
      <c r="W122" s="9">
        <v>5</v>
      </c>
      <c r="X122" s="9">
        <v>5</v>
      </c>
      <c r="Y122" s="9">
        <v>5</v>
      </c>
      <c r="Z122" s="10">
        <f t="shared" si="14"/>
        <v>5</v>
      </c>
      <c r="AA122" s="11">
        <v>40</v>
      </c>
      <c r="AB122" s="11">
        <v>40</v>
      </c>
      <c r="AC122" s="11">
        <v>40</v>
      </c>
      <c r="AD122" s="11">
        <v>40</v>
      </c>
      <c r="AE122" s="11">
        <v>40</v>
      </c>
      <c r="AF122" s="21">
        <f t="shared" si="21"/>
        <v>40</v>
      </c>
      <c r="AG122" s="12">
        <f t="shared" si="22"/>
        <v>83</v>
      </c>
      <c r="AH122" s="40">
        <f t="shared" si="10"/>
        <v>65.130099999999999</v>
      </c>
      <c r="AI122" s="13">
        <f t="shared" si="11"/>
        <v>70.550000000000011</v>
      </c>
      <c r="AJ122" s="14">
        <f t="shared" si="12"/>
        <v>135.68010000000001</v>
      </c>
      <c r="AK122" s="34">
        <v>92</v>
      </c>
    </row>
    <row r="123" spans="1:37" ht="15.75" thickBot="1" x14ac:dyDescent="0.3">
      <c r="A123" s="32" t="s">
        <v>161</v>
      </c>
      <c r="B123" s="32">
        <v>33.85</v>
      </c>
      <c r="C123" s="7">
        <v>8</v>
      </c>
      <c r="D123" s="7">
        <v>8</v>
      </c>
      <c r="E123" s="7">
        <v>8</v>
      </c>
      <c r="F123" s="7">
        <v>8</v>
      </c>
      <c r="G123" s="7">
        <v>8</v>
      </c>
      <c r="H123" s="8">
        <f t="shared" si="18"/>
        <v>8</v>
      </c>
      <c r="I123" s="9">
        <v>15</v>
      </c>
      <c r="J123" s="9">
        <v>15</v>
      </c>
      <c r="K123" s="9">
        <v>15</v>
      </c>
      <c r="L123" s="9">
        <v>15</v>
      </c>
      <c r="M123" s="9">
        <v>15</v>
      </c>
      <c r="N123" s="10">
        <f t="shared" si="19"/>
        <v>15</v>
      </c>
      <c r="O123" s="9">
        <v>15</v>
      </c>
      <c r="P123" s="9">
        <v>15</v>
      </c>
      <c r="Q123" s="9">
        <v>15</v>
      </c>
      <c r="R123" s="9">
        <v>15</v>
      </c>
      <c r="S123" s="9">
        <v>15</v>
      </c>
      <c r="T123" s="10">
        <f t="shared" si="20"/>
        <v>15</v>
      </c>
      <c r="U123" s="9">
        <v>15</v>
      </c>
      <c r="V123" s="9">
        <v>15</v>
      </c>
      <c r="W123" s="9">
        <v>15</v>
      </c>
      <c r="X123" s="9">
        <v>15</v>
      </c>
      <c r="Y123" s="9">
        <v>15</v>
      </c>
      <c r="Z123" s="10">
        <f t="shared" si="14"/>
        <v>15</v>
      </c>
      <c r="AA123" s="11">
        <v>50</v>
      </c>
      <c r="AB123" s="11">
        <v>50</v>
      </c>
      <c r="AC123" s="11">
        <v>50</v>
      </c>
      <c r="AD123" s="11">
        <v>50</v>
      </c>
      <c r="AE123" s="11">
        <v>50</v>
      </c>
      <c r="AF123" s="21">
        <f t="shared" si="21"/>
        <v>50</v>
      </c>
      <c r="AG123" s="12">
        <f t="shared" si="22"/>
        <v>103</v>
      </c>
      <c r="AH123" s="40">
        <f t="shared" si="10"/>
        <v>28.095500000000001</v>
      </c>
      <c r="AI123" s="13">
        <f t="shared" si="11"/>
        <v>87.550000000000011</v>
      </c>
      <c r="AJ123" s="14">
        <f t="shared" si="12"/>
        <v>115.64550000000001</v>
      </c>
      <c r="AK123" s="34">
        <v>98</v>
      </c>
    </row>
    <row r="124" spans="1:37" ht="15.75" thickBot="1" x14ac:dyDescent="0.3">
      <c r="A124" s="32" t="s">
        <v>162</v>
      </c>
      <c r="B124" s="32">
        <v>65.78</v>
      </c>
      <c r="C124" s="7">
        <v>16</v>
      </c>
      <c r="D124" s="7">
        <v>16</v>
      </c>
      <c r="E124" s="7">
        <v>16</v>
      </c>
      <c r="F124" s="7">
        <v>16</v>
      </c>
      <c r="G124" s="7">
        <v>16</v>
      </c>
      <c r="H124" s="8">
        <f t="shared" si="18"/>
        <v>16</v>
      </c>
      <c r="I124" s="9">
        <v>10</v>
      </c>
      <c r="J124" s="9">
        <v>10</v>
      </c>
      <c r="K124" s="9">
        <v>10</v>
      </c>
      <c r="L124" s="9">
        <v>10</v>
      </c>
      <c r="M124" s="9">
        <v>10</v>
      </c>
      <c r="N124" s="10">
        <f t="shared" si="19"/>
        <v>10</v>
      </c>
      <c r="O124" s="9">
        <v>10</v>
      </c>
      <c r="P124" s="9">
        <v>10</v>
      </c>
      <c r="Q124" s="9">
        <v>10</v>
      </c>
      <c r="R124" s="9">
        <v>10</v>
      </c>
      <c r="S124" s="9">
        <v>10</v>
      </c>
      <c r="T124" s="10">
        <f t="shared" si="20"/>
        <v>10</v>
      </c>
      <c r="U124" s="9">
        <v>5</v>
      </c>
      <c r="V124" s="9">
        <v>5</v>
      </c>
      <c r="W124" s="9">
        <v>5</v>
      </c>
      <c r="X124" s="9">
        <v>5</v>
      </c>
      <c r="Y124" s="9">
        <v>5</v>
      </c>
      <c r="Z124" s="10">
        <f t="shared" si="14"/>
        <v>5</v>
      </c>
      <c r="AA124" s="11">
        <v>40</v>
      </c>
      <c r="AB124" s="11">
        <v>40</v>
      </c>
      <c r="AC124" s="11">
        <v>40</v>
      </c>
      <c r="AD124" s="11">
        <v>40</v>
      </c>
      <c r="AE124" s="11">
        <v>40</v>
      </c>
      <c r="AF124" s="21">
        <f t="shared" si="21"/>
        <v>40</v>
      </c>
      <c r="AG124" s="12">
        <f t="shared" si="22"/>
        <v>81</v>
      </c>
      <c r="AH124" s="40">
        <f t="shared" si="10"/>
        <v>54.5974</v>
      </c>
      <c r="AI124" s="13">
        <f t="shared" si="11"/>
        <v>68.850000000000009</v>
      </c>
      <c r="AJ124" s="14">
        <f t="shared" si="12"/>
        <v>123.44740000000002</v>
      </c>
      <c r="AK124" s="34">
        <v>96</v>
      </c>
    </row>
    <row r="125" spans="1:37" ht="15.75" thickBot="1" x14ac:dyDescent="0.3">
      <c r="A125" s="32" t="s">
        <v>163</v>
      </c>
      <c r="B125" s="32">
        <v>23.24</v>
      </c>
      <c r="C125" s="7">
        <v>3</v>
      </c>
      <c r="D125" s="7">
        <v>3</v>
      </c>
      <c r="E125" s="7">
        <v>3</v>
      </c>
      <c r="F125" s="7">
        <v>3</v>
      </c>
      <c r="G125" s="7">
        <v>3</v>
      </c>
      <c r="H125" s="8">
        <f t="shared" si="18"/>
        <v>3</v>
      </c>
      <c r="I125" s="9">
        <v>5</v>
      </c>
      <c r="J125" s="9">
        <v>5</v>
      </c>
      <c r="K125" s="9">
        <v>5</v>
      </c>
      <c r="L125" s="9">
        <v>5</v>
      </c>
      <c r="M125" s="9">
        <v>5</v>
      </c>
      <c r="N125" s="10">
        <f t="shared" si="19"/>
        <v>5</v>
      </c>
      <c r="O125" s="9">
        <v>5</v>
      </c>
      <c r="P125" s="9">
        <v>5</v>
      </c>
      <c r="Q125" s="9">
        <v>5</v>
      </c>
      <c r="R125" s="9">
        <v>5</v>
      </c>
      <c r="S125" s="9">
        <v>5</v>
      </c>
      <c r="T125" s="10">
        <f t="shared" si="20"/>
        <v>5</v>
      </c>
      <c r="U125" s="9">
        <v>5</v>
      </c>
      <c r="V125" s="9">
        <v>5</v>
      </c>
      <c r="W125" s="9">
        <v>5</v>
      </c>
      <c r="X125" s="9">
        <v>5</v>
      </c>
      <c r="Y125" s="9">
        <v>5</v>
      </c>
      <c r="Z125" s="10">
        <f t="shared" si="14"/>
        <v>5</v>
      </c>
      <c r="AA125" s="11">
        <v>25</v>
      </c>
      <c r="AB125" s="11">
        <v>25</v>
      </c>
      <c r="AC125" s="11">
        <v>25</v>
      </c>
      <c r="AD125" s="11">
        <v>25</v>
      </c>
      <c r="AE125" s="11">
        <v>25</v>
      </c>
      <c r="AF125" s="21">
        <f t="shared" si="21"/>
        <v>25</v>
      </c>
      <c r="AG125" s="12">
        <f t="shared" si="22"/>
        <v>43</v>
      </c>
      <c r="AH125" s="40">
        <f t="shared" si="10"/>
        <v>19.289199999999997</v>
      </c>
      <c r="AI125" s="13">
        <f t="shared" si="11"/>
        <v>36.550000000000004</v>
      </c>
      <c r="AJ125" s="14">
        <f t="shared" si="12"/>
        <v>55.839200000000005</v>
      </c>
      <c r="AK125" s="34">
        <v>110</v>
      </c>
    </row>
    <row r="126" spans="1:37" ht="15.75" thickBot="1" x14ac:dyDescent="0.3">
      <c r="A126" s="32" t="s">
        <v>164</v>
      </c>
      <c r="B126" s="32">
        <v>30.5</v>
      </c>
      <c r="C126" s="7">
        <v>2.1</v>
      </c>
      <c r="D126" s="7">
        <v>2.1</v>
      </c>
      <c r="E126" s="7">
        <v>2.1</v>
      </c>
      <c r="F126" s="7">
        <v>2.1</v>
      </c>
      <c r="G126" s="7">
        <v>2.1</v>
      </c>
      <c r="H126" s="8">
        <f t="shared" si="18"/>
        <v>2.1</v>
      </c>
      <c r="I126" s="9">
        <v>5</v>
      </c>
      <c r="J126" s="9">
        <v>5</v>
      </c>
      <c r="K126" s="9">
        <v>5</v>
      </c>
      <c r="L126" s="9">
        <v>5</v>
      </c>
      <c r="M126" s="9">
        <v>5</v>
      </c>
      <c r="N126" s="10">
        <f t="shared" si="19"/>
        <v>5</v>
      </c>
      <c r="O126" s="9">
        <v>5</v>
      </c>
      <c r="P126" s="9">
        <v>5</v>
      </c>
      <c r="Q126" s="9">
        <v>5</v>
      </c>
      <c r="R126" s="9">
        <v>5</v>
      </c>
      <c r="S126" s="9">
        <v>5</v>
      </c>
      <c r="T126" s="10">
        <f t="shared" si="20"/>
        <v>5</v>
      </c>
      <c r="U126" s="9">
        <v>5</v>
      </c>
      <c r="V126" s="9">
        <v>5</v>
      </c>
      <c r="W126" s="9">
        <v>5</v>
      </c>
      <c r="X126" s="9">
        <v>5</v>
      </c>
      <c r="Y126" s="9">
        <v>5</v>
      </c>
      <c r="Z126" s="10">
        <f t="shared" si="14"/>
        <v>5</v>
      </c>
      <c r="AA126" s="11">
        <v>30</v>
      </c>
      <c r="AB126" s="11">
        <v>30</v>
      </c>
      <c r="AC126" s="11">
        <v>30</v>
      </c>
      <c r="AD126" s="11">
        <v>30</v>
      </c>
      <c r="AE126" s="11">
        <v>30</v>
      </c>
      <c r="AF126" s="21">
        <f t="shared" si="21"/>
        <v>30</v>
      </c>
      <c r="AG126" s="12">
        <f t="shared" si="22"/>
        <v>47.1</v>
      </c>
      <c r="AH126" s="40">
        <f t="shared" si="10"/>
        <v>25.314999999999998</v>
      </c>
      <c r="AI126" s="13">
        <f t="shared" si="11"/>
        <v>40.035000000000004</v>
      </c>
      <c r="AJ126" s="14">
        <f t="shared" si="12"/>
        <v>65.349999999999994</v>
      </c>
      <c r="AK126" s="34">
        <v>108</v>
      </c>
    </row>
    <row r="127" spans="1:37" ht="15.75" thickBot="1" x14ac:dyDescent="0.3">
      <c r="A127" s="32" t="s">
        <v>165</v>
      </c>
      <c r="B127" s="32">
        <v>54.58</v>
      </c>
      <c r="C127" s="7">
        <v>14</v>
      </c>
      <c r="D127" s="7">
        <v>14</v>
      </c>
      <c r="E127" s="7">
        <v>14</v>
      </c>
      <c r="F127" s="7">
        <v>14</v>
      </c>
      <c r="G127" s="7">
        <v>14</v>
      </c>
      <c r="H127" s="8">
        <f t="shared" si="18"/>
        <v>14</v>
      </c>
      <c r="I127" s="9">
        <v>5</v>
      </c>
      <c r="J127" s="9">
        <v>5</v>
      </c>
      <c r="K127" s="9">
        <v>5</v>
      </c>
      <c r="L127" s="9">
        <v>5</v>
      </c>
      <c r="M127" s="9">
        <v>5</v>
      </c>
      <c r="N127" s="10">
        <f t="shared" si="19"/>
        <v>5</v>
      </c>
      <c r="O127" s="9">
        <v>5</v>
      </c>
      <c r="P127" s="9">
        <v>5</v>
      </c>
      <c r="Q127" s="9">
        <v>5</v>
      </c>
      <c r="R127" s="9">
        <v>5</v>
      </c>
      <c r="S127" s="9">
        <v>5</v>
      </c>
      <c r="T127" s="10">
        <f t="shared" si="20"/>
        <v>5</v>
      </c>
      <c r="U127" s="9">
        <v>5</v>
      </c>
      <c r="V127" s="9">
        <v>5</v>
      </c>
      <c r="W127" s="9">
        <v>5</v>
      </c>
      <c r="X127" s="9">
        <v>5</v>
      </c>
      <c r="Y127" s="9">
        <v>5</v>
      </c>
      <c r="Z127" s="10">
        <f t="shared" si="14"/>
        <v>5</v>
      </c>
      <c r="AA127" s="11">
        <v>45</v>
      </c>
      <c r="AB127" s="11">
        <v>45</v>
      </c>
      <c r="AC127" s="11">
        <v>45</v>
      </c>
      <c r="AD127" s="11">
        <v>45</v>
      </c>
      <c r="AE127" s="11">
        <v>45</v>
      </c>
      <c r="AF127" s="21">
        <f t="shared" si="21"/>
        <v>45</v>
      </c>
      <c r="AG127" s="12">
        <f t="shared" si="22"/>
        <v>74</v>
      </c>
      <c r="AH127" s="40">
        <f t="shared" si="10"/>
        <v>45.301399999999994</v>
      </c>
      <c r="AI127" s="13">
        <f t="shared" si="11"/>
        <v>62.900000000000006</v>
      </c>
      <c r="AJ127" s="14">
        <f t="shared" si="12"/>
        <v>108.20140000000001</v>
      </c>
      <c r="AK127" s="34">
        <v>100</v>
      </c>
    </row>
    <row r="128" spans="1:37" ht="15.75" thickBot="1" x14ac:dyDescent="0.3">
      <c r="A128" s="32" t="s">
        <v>166</v>
      </c>
      <c r="B128" s="32">
        <v>3.25</v>
      </c>
      <c r="C128" s="7">
        <v>1</v>
      </c>
      <c r="D128" s="7">
        <v>1</v>
      </c>
      <c r="E128" s="7">
        <v>1</v>
      </c>
      <c r="F128" s="7">
        <v>1</v>
      </c>
      <c r="G128" s="7">
        <v>1</v>
      </c>
      <c r="H128" s="8">
        <f t="shared" si="18"/>
        <v>1</v>
      </c>
      <c r="I128" s="9">
        <v>5</v>
      </c>
      <c r="J128" s="9">
        <v>5</v>
      </c>
      <c r="K128" s="9">
        <v>5</v>
      </c>
      <c r="L128" s="9">
        <v>5</v>
      </c>
      <c r="M128" s="9">
        <v>5</v>
      </c>
      <c r="N128" s="10">
        <f t="shared" si="19"/>
        <v>5</v>
      </c>
      <c r="O128" s="9">
        <v>5</v>
      </c>
      <c r="P128" s="9">
        <v>5</v>
      </c>
      <c r="Q128" s="9">
        <v>5</v>
      </c>
      <c r="R128" s="9">
        <v>5</v>
      </c>
      <c r="S128" s="9">
        <v>5</v>
      </c>
      <c r="T128" s="10">
        <f t="shared" si="20"/>
        <v>5</v>
      </c>
      <c r="U128" s="9">
        <v>5</v>
      </c>
      <c r="V128" s="9">
        <v>5</v>
      </c>
      <c r="W128" s="9">
        <v>5</v>
      </c>
      <c r="X128" s="9">
        <v>5</v>
      </c>
      <c r="Y128" s="9">
        <v>5</v>
      </c>
      <c r="Z128" s="10">
        <f t="shared" si="14"/>
        <v>5</v>
      </c>
      <c r="AA128" s="11">
        <v>25</v>
      </c>
      <c r="AB128" s="11">
        <v>25</v>
      </c>
      <c r="AC128" s="11">
        <v>25</v>
      </c>
      <c r="AD128" s="11">
        <v>25</v>
      </c>
      <c r="AE128" s="11">
        <v>25</v>
      </c>
      <c r="AF128" s="21">
        <f t="shared" si="21"/>
        <v>25</v>
      </c>
      <c r="AG128" s="12">
        <f t="shared" si="22"/>
        <v>41</v>
      </c>
      <c r="AH128" s="40">
        <f t="shared" si="10"/>
        <v>2.6974999999999998</v>
      </c>
      <c r="AI128" s="13">
        <f t="shared" si="11"/>
        <v>34.85</v>
      </c>
      <c r="AJ128" s="14">
        <f t="shared" si="12"/>
        <v>37.547499999999999</v>
      </c>
      <c r="AK128" s="34">
        <v>112</v>
      </c>
    </row>
    <row r="129" spans="1:37" ht="15.75" thickBot="1" x14ac:dyDescent="0.3">
      <c r="A129" s="32" t="s">
        <v>167</v>
      </c>
      <c r="B129" s="32">
        <v>51.27</v>
      </c>
      <c r="C129" s="7">
        <v>25</v>
      </c>
      <c r="D129" s="7">
        <v>25</v>
      </c>
      <c r="E129" s="7">
        <v>25</v>
      </c>
      <c r="F129" s="7">
        <v>25</v>
      </c>
      <c r="G129" s="7">
        <v>25</v>
      </c>
      <c r="H129" s="8">
        <f t="shared" si="18"/>
        <v>25</v>
      </c>
      <c r="I129" s="9">
        <v>5</v>
      </c>
      <c r="J129" s="9">
        <v>5</v>
      </c>
      <c r="K129" s="9">
        <v>5</v>
      </c>
      <c r="L129" s="9">
        <v>5</v>
      </c>
      <c r="M129" s="9">
        <v>5</v>
      </c>
      <c r="N129" s="10">
        <f t="shared" si="19"/>
        <v>5</v>
      </c>
      <c r="O129" s="9">
        <v>5</v>
      </c>
      <c r="P129" s="9">
        <v>5</v>
      </c>
      <c r="Q129" s="9">
        <v>5</v>
      </c>
      <c r="R129" s="9">
        <v>5</v>
      </c>
      <c r="S129" s="9">
        <v>5</v>
      </c>
      <c r="T129" s="10">
        <f t="shared" si="20"/>
        <v>5</v>
      </c>
      <c r="U129" s="9">
        <v>5</v>
      </c>
      <c r="V129" s="9">
        <v>5</v>
      </c>
      <c r="W129" s="9">
        <v>5</v>
      </c>
      <c r="X129" s="9">
        <v>5</v>
      </c>
      <c r="Y129" s="9">
        <v>5</v>
      </c>
      <c r="Z129" s="10">
        <f t="shared" si="14"/>
        <v>5</v>
      </c>
      <c r="AA129" s="11">
        <v>25</v>
      </c>
      <c r="AB129" s="11">
        <v>25</v>
      </c>
      <c r="AC129" s="11">
        <v>25</v>
      </c>
      <c r="AD129" s="11">
        <v>25</v>
      </c>
      <c r="AE129" s="11">
        <v>25</v>
      </c>
      <c r="AF129" s="21">
        <f t="shared" si="21"/>
        <v>25</v>
      </c>
      <c r="AG129" s="12">
        <f t="shared" si="22"/>
        <v>65</v>
      </c>
      <c r="AH129" s="40">
        <f t="shared" si="10"/>
        <v>42.554099999999998</v>
      </c>
      <c r="AI129" s="13">
        <f t="shared" si="11"/>
        <v>55.250000000000007</v>
      </c>
      <c r="AJ129" s="14">
        <f t="shared" si="12"/>
        <v>97.804100000000005</v>
      </c>
      <c r="AK129" s="34">
        <v>102</v>
      </c>
    </row>
    <row r="130" spans="1:37" ht="15.75" thickBot="1" x14ac:dyDescent="0.3">
      <c r="A130" s="32" t="s">
        <v>168</v>
      </c>
      <c r="B130" s="32">
        <v>90.18</v>
      </c>
      <c r="C130" s="72" t="s">
        <v>172</v>
      </c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4"/>
      <c r="AG130" s="12">
        <f t="shared" si="22"/>
        <v>0</v>
      </c>
      <c r="AH130" s="40">
        <f t="shared" si="10"/>
        <v>74.849400000000003</v>
      </c>
      <c r="AI130" s="13">
        <f t="shared" si="11"/>
        <v>0</v>
      </c>
      <c r="AJ130" s="14">
        <f t="shared" si="12"/>
        <v>74.849400000000003</v>
      </c>
      <c r="AK130" s="34"/>
    </row>
    <row r="131" spans="1:37" ht="15.75" thickBot="1" x14ac:dyDescent="0.3">
      <c r="A131" s="32" t="s">
        <v>63</v>
      </c>
      <c r="B131" s="32">
        <v>667.15</v>
      </c>
      <c r="C131" s="72" t="s">
        <v>172</v>
      </c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4"/>
      <c r="AG131" s="12">
        <f>SUM(H131,C131,T131,Z131,AF131)</f>
        <v>0</v>
      </c>
      <c r="AH131" s="40">
        <f t="shared" si="10"/>
        <v>553.73449999999991</v>
      </c>
      <c r="AI131" s="13">
        <f t="shared" si="11"/>
        <v>0</v>
      </c>
      <c r="AJ131" s="14">
        <f t="shared" si="12"/>
        <v>553.73449999999991</v>
      </c>
      <c r="AK131" s="34"/>
    </row>
    <row r="132" spans="1:37" ht="15.75" thickBot="1" x14ac:dyDescent="0.3">
      <c r="A132" s="32" t="s">
        <v>169</v>
      </c>
      <c r="B132" s="32">
        <v>438.52</v>
      </c>
      <c r="C132" s="72" t="s">
        <v>172</v>
      </c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4"/>
      <c r="AG132" s="12">
        <f>SUM(H132,C132,T132,Z132,AF132)</f>
        <v>0</v>
      </c>
      <c r="AH132" s="40">
        <f>B132*83%</f>
        <v>363.97159999999997</v>
      </c>
      <c r="AI132" s="13">
        <f>AG132*5*17%</f>
        <v>0</v>
      </c>
      <c r="AJ132" s="14">
        <f>SUM(AH132:AI132)</f>
        <v>363.97159999999997</v>
      </c>
      <c r="AK132" s="34"/>
    </row>
    <row r="133" spans="1:37" x14ac:dyDescent="0.25">
      <c r="AK133" s="38"/>
    </row>
  </sheetData>
  <sheetProtection algorithmName="SHA-512" hashValue="fTumKzQ1kfTRBRELu5VqTaTU5fTHtlBsBUhozcB08t4DbQ1tsulHgcfieB2WvmYmtR30GdmDyikGaBLTK3+1bw==" saltValue="wQneG3oUzYZMwRzOrGllJw==" spinCount="100000" sheet="1" objects="1" scenarios="1"/>
  <mergeCells count="30">
    <mergeCell ref="C130:AF130"/>
    <mergeCell ref="C24:AF24"/>
    <mergeCell ref="C132:AF132"/>
    <mergeCell ref="C131:AF131"/>
    <mergeCell ref="C115:AF115"/>
    <mergeCell ref="C40:AF40"/>
    <mergeCell ref="C42:AF42"/>
    <mergeCell ref="C69:AF69"/>
    <mergeCell ref="C77:AF77"/>
    <mergeCell ref="C78:AF78"/>
    <mergeCell ref="C114:AF114"/>
    <mergeCell ref="C5:AF5"/>
    <mergeCell ref="C17:AF17"/>
    <mergeCell ref="C18:AF18"/>
    <mergeCell ref="C19:AF19"/>
    <mergeCell ref="C31:AF31"/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  <mergeCell ref="AK2:AK4"/>
    <mergeCell ref="I3:N3"/>
    <mergeCell ref="O3:T3"/>
    <mergeCell ref="U3:Z3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32"/>
  <sheetViews>
    <sheetView zoomScale="80" zoomScaleNormal="80" workbookViewId="0">
      <selection activeCell="A5" sqref="A1:A1048576"/>
    </sheetView>
  </sheetViews>
  <sheetFormatPr defaultRowHeight="15" x14ac:dyDescent="0.25"/>
  <cols>
    <col min="1" max="1" width="12.5703125" customWidth="1"/>
    <col min="2" max="2" width="15.140625" customWidth="1"/>
    <col min="3" max="3" width="7.140625" customWidth="1"/>
    <col min="4" max="4" width="7.7109375" customWidth="1"/>
    <col min="5" max="5" width="7.140625" customWidth="1"/>
    <col min="6" max="6" width="6.85546875" customWidth="1"/>
    <col min="7" max="7" width="7.42578125" customWidth="1"/>
    <col min="9" max="9" width="6.140625" customWidth="1"/>
    <col min="10" max="10" width="8.28515625" customWidth="1"/>
    <col min="11" max="11" width="8.140625" customWidth="1"/>
    <col min="12" max="12" width="7.28515625" customWidth="1"/>
    <col min="13" max="13" width="7.7109375" customWidth="1"/>
    <col min="15" max="15" width="3.5703125" customWidth="1"/>
    <col min="16" max="16" width="4.5703125" customWidth="1"/>
    <col min="17" max="17" width="4.42578125" customWidth="1"/>
    <col min="18" max="18" width="4.28515625" customWidth="1"/>
    <col min="19" max="19" width="4.5703125" customWidth="1"/>
    <col min="21" max="21" width="4" customWidth="1"/>
    <col min="22" max="22" width="4.28515625" customWidth="1"/>
    <col min="23" max="23" width="4" customWidth="1"/>
    <col min="24" max="24" width="4.42578125" customWidth="1"/>
    <col min="25" max="25" width="5.140625" customWidth="1"/>
    <col min="26" max="26" width="5.28515625" customWidth="1"/>
    <col min="27" max="27" width="4.7109375" customWidth="1"/>
    <col min="28" max="28" width="3.7109375" customWidth="1"/>
    <col min="29" max="29" width="4.140625" customWidth="1"/>
    <col min="30" max="30" width="4" customWidth="1"/>
    <col min="31" max="31" width="4.28515625" customWidth="1"/>
    <col min="35" max="35" width="10.28515625" customWidth="1"/>
  </cols>
  <sheetData>
    <row r="1" spans="1:37" ht="43.9" customHeight="1" thickBot="1" x14ac:dyDescent="0.3">
      <c r="A1" s="75" t="s">
        <v>180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3"/>
    </row>
    <row r="2" spans="1:37" ht="15.75" thickBot="1" x14ac:dyDescent="0.3">
      <c r="A2" s="78" t="s">
        <v>3</v>
      </c>
      <c r="B2" s="78" t="s">
        <v>21</v>
      </c>
      <c r="C2" s="80" t="s">
        <v>5</v>
      </c>
      <c r="D2" s="81"/>
      <c r="E2" s="81"/>
      <c r="F2" s="81"/>
      <c r="G2" s="81"/>
      <c r="H2" s="82"/>
      <c r="I2" s="86" t="s">
        <v>15</v>
      </c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8"/>
      <c r="AA2" s="95" t="s">
        <v>22</v>
      </c>
      <c r="AB2" s="96"/>
      <c r="AC2" s="96"/>
      <c r="AD2" s="96"/>
      <c r="AE2" s="96"/>
      <c r="AF2" s="97"/>
      <c r="AG2" s="101" t="s">
        <v>23</v>
      </c>
      <c r="AH2" s="78" t="s">
        <v>24</v>
      </c>
      <c r="AI2" s="78" t="s">
        <v>25</v>
      </c>
      <c r="AJ2" s="103" t="s">
        <v>2</v>
      </c>
      <c r="AK2" s="105" t="s">
        <v>7</v>
      </c>
    </row>
    <row r="3" spans="1:37" ht="15.75" thickBot="1" x14ac:dyDescent="0.3">
      <c r="A3" s="78"/>
      <c r="B3" s="78"/>
      <c r="C3" s="83"/>
      <c r="D3" s="84"/>
      <c r="E3" s="84"/>
      <c r="F3" s="84"/>
      <c r="G3" s="84"/>
      <c r="H3" s="85"/>
      <c r="I3" s="66" t="s">
        <v>19</v>
      </c>
      <c r="J3" s="67"/>
      <c r="K3" s="67"/>
      <c r="L3" s="67"/>
      <c r="M3" s="67"/>
      <c r="N3" s="68"/>
      <c r="O3" s="66" t="s">
        <v>6</v>
      </c>
      <c r="P3" s="67"/>
      <c r="Q3" s="67"/>
      <c r="R3" s="67"/>
      <c r="S3" s="67"/>
      <c r="T3" s="68"/>
      <c r="U3" s="66" t="s">
        <v>0</v>
      </c>
      <c r="V3" s="67"/>
      <c r="W3" s="67"/>
      <c r="X3" s="67"/>
      <c r="Y3" s="67"/>
      <c r="Z3" s="68"/>
      <c r="AA3" s="98"/>
      <c r="AB3" s="99"/>
      <c r="AC3" s="99"/>
      <c r="AD3" s="99"/>
      <c r="AE3" s="99"/>
      <c r="AF3" s="100"/>
      <c r="AG3" s="101"/>
      <c r="AH3" s="78"/>
      <c r="AI3" s="78"/>
      <c r="AJ3" s="103"/>
      <c r="AK3" s="103"/>
    </row>
    <row r="4" spans="1:37" ht="55.9" customHeight="1" thickBot="1" x14ac:dyDescent="0.3">
      <c r="A4" s="79"/>
      <c r="B4" s="79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102"/>
      <c r="AH4" s="79"/>
      <c r="AI4" s="79"/>
      <c r="AJ4" s="104"/>
      <c r="AK4" s="104"/>
    </row>
    <row r="5" spans="1:37" ht="15.75" thickBot="1" x14ac:dyDescent="0.3">
      <c r="A5" s="32" t="s">
        <v>30</v>
      </c>
      <c r="B5" s="32">
        <v>538.41999999999996</v>
      </c>
      <c r="C5" s="7">
        <v>50</v>
      </c>
      <c r="D5" s="7">
        <v>50</v>
      </c>
      <c r="E5" s="7">
        <v>50</v>
      </c>
      <c r="F5" s="7">
        <v>50</v>
      </c>
      <c r="G5" s="7">
        <v>50</v>
      </c>
      <c r="H5" s="8">
        <f t="shared" ref="H5" si="0">AVERAGE(C5:G5)</f>
        <v>50</v>
      </c>
      <c r="I5" s="9">
        <v>25</v>
      </c>
      <c r="J5" s="9">
        <v>25</v>
      </c>
      <c r="K5" s="9">
        <v>25</v>
      </c>
      <c r="L5" s="9">
        <v>25</v>
      </c>
      <c r="M5" s="9">
        <v>25</v>
      </c>
      <c r="N5" s="10">
        <f t="shared" ref="N5" si="1">AVERAGE(I5:M5)</f>
        <v>25</v>
      </c>
      <c r="O5" s="9">
        <v>25</v>
      </c>
      <c r="P5" s="9">
        <v>25</v>
      </c>
      <c r="Q5" s="9">
        <v>25</v>
      </c>
      <c r="R5" s="9">
        <v>25</v>
      </c>
      <c r="S5" s="9">
        <v>25</v>
      </c>
      <c r="T5" s="10">
        <f t="shared" ref="T5" si="2">AVERAGE(O5:S5)</f>
        <v>25</v>
      </c>
      <c r="U5" s="9">
        <v>20</v>
      </c>
      <c r="V5" s="9">
        <v>20</v>
      </c>
      <c r="W5" s="9">
        <v>20</v>
      </c>
      <c r="X5" s="9">
        <v>20</v>
      </c>
      <c r="Y5" s="9">
        <v>20</v>
      </c>
      <c r="Z5" s="10">
        <f t="shared" ref="Z5" si="3">AVERAGE(U5:Y5)</f>
        <v>20</v>
      </c>
      <c r="AA5" s="11">
        <v>50</v>
      </c>
      <c r="AB5" s="11">
        <v>50</v>
      </c>
      <c r="AC5" s="11">
        <v>50</v>
      </c>
      <c r="AD5" s="11">
        <v>50</v>
      </c>
      <c r="AE5" s="11">
        <v>50</v>
      </c>
      <c r="AF5" s="21">
        <f t="shared" ref="AF5" si="4">AVERAGE(AA5:AE5)</f>
        <v>50</v>
      </c>
      <c r="AG5" s="12">
        <f t="shared" ref="AG5" si="5">SUM(H5,N5,T5,Z5,AF5)</f>
        <v>170</v>
      </c>
      <c r="AH5" s="40">
        <f t="shared" ref="AH5" si="6">B5*83%</f>
        <v>446.88859999999994</v>
      </c>
      <c r="AI5" s="13">
        <f t="shared" ref="AI5" si="7">AG5*5*17%</f>
        <v>144.5</v>
      </c>
      <c r="AJ5" s="14">
        <f t="shared" ref="AJ5" si="8">SUM(AH5:AI5)</f>
        <v>591.3886</v>
      </c>
      <c r="AK5" s="61">
        <v>1</v>
      </c>
    </row>
    <row r="6" spans="1:37" ht="15.75" thickBot="1" x14ac:dyDescent="0.3">
      <c r="A6" s="32" t="s">
        <v>170</v>
      </c>
      <c r="B6" s="32">
        <v>499.63</v>
      </c>
      <c r="C6" s="7">
        <v>50</v>
      </c>
      <c r="D6" s="7">
        <v>50</v>
      </c>
      <c r="E6" s="7">
        <v>50</v>
      </c>
      <c r="F6" s="7">
        <v>50</v>
      </c>
      <c r="G6" s="7">
        <v>50</v>
      </c>
      <c r="H6" s="8">
        <f>AVERAGE(C6:G6)</f>
        <v>50</v>
      </c>
      <c r="I6" s="9">
        <v>20</v>
      </c>
      <c r="J6" s="9">
        <v>20</v>
      </c>
      <c r="K6" s="9">
        <v>20</v>
      </c>
      <c r="L6" s="9">
        <v>20</v>
      </c>
      <c r="M6" s="9">
        <v>20</v>
      </c>
      <c r="N6" s="10">
        <f>AVERAGE(I6:M6)</f>
        <v>20</v>
      </c>
      <c r="O6" s="9">
        <v>20</v>
      </c>
      <c r="P6" s="9">
        <v>20</v>
      </c>
      <c r="Q6" s="9">
        <v>20</v>
      </c>
      <c r="R6" s="9">
        <v>20</v>
      </c>
      <c r="S6" s="9">
        <v>20</v>
      </c>
      <c r="T6" s="10">
        <f>AVERAGE(O6:S6)</f>
        <v>20</v>
      </c>
      <c r="U6" s="9">
        <v>15</v>
      </c>
      <c r="V6" s="9">
        <v>15</v>
      </c>
      <c r="W6" s="9">
        <v>15</v>
      </c>
      <c r="X6" s="9">
        <v>15</v>
      </c>
      <c r="Y6" s="9">
        <v>15</v>
      </c>
      <c r="Z6" s="10">
        <f t="shared" ref="Z6:Z30" si="9">AVERAGE(U6:Y6)</f>
        <v>15</v>
      </c>
      <c r="AA6" s="11">
        <v>30</v>
      </c>
      <c r="AB6" s="11">
        <v>30</v>
      </c>
      <c r="AC6" s="11">
        <v>30</v>
      </c>
      <c r="AD6" s="11">
        <v>30</v>
      </c>
      <c r="AE6" s="11">
        <v>30</v>
      </c>
      <c r="AF6" s="21">
        <f>AVERAGE(AA6:AE6)</f>
        <v>30</v>
      </c>
      <c r="AG6" s="12">
        <f>SUM(H6,N6,T6,Z6,AF6)</f>
        <v>135</v>
      </c>
      <c r="AH6" s="35">
        <f>B6*83%</f>
        <v>414.69289999999995</v>
      </c>
      <c r="AI6" s="13">
        <f>AG6*5*17%</f>
        <v>114.75000000000001</v>
      </c>
      <c r="AJ6" s="14">
        <f>SUM(AH6:AI6)</f>
        <v>529.44290000000001</v>
      </c>
      <c r="AK6" s="61">
        <v>2</v>
      </c>
    </row>
    <row r="7" spans="1:37" ht="15.75" thickBot="1" x14ac:dyDescent="0.3">
      <c r="A7" s="32" t="s">
        <v>48</v>
      </c>
      <c r="B7" s="32">
        <v>319.92</v>
      </c>
      <c r="C7" s="7">
        <v>50</v>
      </c>
      <c r="D7" s="7">
        <v>50</v>
      </c>
      <c r="E7" s="7">
        <v>50</v>
      </c>
      <c r="F7" s="7">
        <v>50</v>
      </c>
      <c r="G7" s="7">
        <v>50</v>
      </c>
      <c r="H7" s="8">
        <f>AVERAGE(C7:G7)</f>
        <v>50</v>
      </c>
      <c r="I7" s="9">
        <v>25</v>
      </c>
      <c r="J7" s="9">
        <v>25</v>
      </c>
      <c r="K7" s="9">
        <v>25</v>
      </c>
      <c r="L7" s="9">
        <v>25</v>
      </c>
      <c r="M7" s="9">
        <v>25</v>
      </c>
      <c r="N7" s="10">
        <f>AVERAGE(I7:M7)</f>
        <v>25</v>
      </c>
      <c r="O7" s="9">
        <v>25</v>
      </c>
      <c r="P7" s="9">
        <v>25</v>
      </c>
      <c r="Q7" s="9">
        <v>25</v>
      </c>
      <c r="R7" s="9">
        <v>25</v>
      </c>
      <c r="S7" s="9">
        <v>25</v>
      </c>
      <c r="T7" s="10">
        <f>AVERAGE(O7:S7)</f>
        <v>25</v>
      </c>
      <c r="U7" s="9">
        <v>20</v>
      </c>
      <c r="V7" s="9">
        <v>20</v>
      </c>
      <c r="W7" s="9">
        <v>20</v>
      </c>
      <c r="X7" s="9">
        <v>20</v>
      </c>
      <c r="Y7" s="9">
        <v>20</v>
      </c>
      <c r="Z7" s="10">
        <f t="shared" si="9"/>
        <v>20</v>
      </c>
      <c r="AA7" s="11">
        <v>20</v>
      </c>
      <c r="AB7" s="11">
        <v>20</v>
      </c>
      <c r="AC7" s="11">
        <v>20</v>
      </c>
      <c r="AD7" s="11">
        <v>20</v>
      </c>
      <c r="AE7" s="11">
        <v>20</v>
      </c>
      <c r="AF7" s="21">
        <f>AVERAGE(AA7:AE7)</f>
        <v>20</v>
      </c>
      <c r="AG7" s="12">
        <f>SUM(H7,N7,T7,Z7,AF7)</f>
        <v>140</v>
      </c>
      <c r="AH7" s="35">
        <f>B7*83%</f>
        <v>265.53359999999998</v>
      </c>
      <c r="AI7" s="13">
        <f>AG7*5*17%</f>
        <v>119.00000000000001</v>
      </c>
      <c r="AJ7" s="14">
        <f>SUM(AH7:AI7)</f>
        <v>384.53359999999998</v>
      </c>
      <c r="AK7" s="61">
        <v>8</v>
      </c>
    </row>
    <row r="8" spans="1:37" ht="15.75" thickBot="1" x14ac:dyDescent="0.3">
      <c r="A8" s="32" t="s">
        <v>116</v>
      </c>
      <c r="B8" s="32">
        <v>182.63</v>
      </c>
      <c r="C8" s="7">
        <v>47</v>
      </c>
      <c r="D8" s="7">
        <v>47</v>
      </c>
      <c r="E8" s="7">
        <v>47</v>
      </c>
      <c r="F8" s="7">
        <v>47</v>
      </c>
      <c r="G8" s="7">
        <v>47</v>
      </c>
      <c r="H8" s="8">
        <f t="shared" ref="H8" si="10">AVERAGE(C8:G8)</f>
        <v>47</v>
      </c>
      <c r="I8" s="9">
        <v>15</v>
      </c>
      <c r="J8" s="9">
        <v>15</v>
      </c>
      <c r="K8" s="9">
        <v>15</v>
      </c>
      <c r="L8" s="9">
        <v>15</v>
      </c>
      <c r="M8" s="9">
        <v>15</v>
      </c>
      <c r="N8" s="10">
        <f t="shared" ref="N8" si="11">AVERAGE(I8:M8)</f>
        <v>15</v>
      </c>
      <c r="O8" s="9">
        <v>15</v>
      </c>
      <c r="P8" s="9">
        <v>15</v>
      </c>
      <c r="Q8" s="9">
        <v>15</v>
      </c>
      <c r="R8" s="9">
        <v>15</v>
      </c>
      <c r="S8" s="9">
        <v>15</v>
      </c>
      <c r="T8" s="10">
        <f t="shared" ref="T8" si="12">AVERAGE(O8:S8)</f>
        <v>15</v>
      </c>
      <c r="U8" s="9">
        <v>10</v>
      </c>
      <c r="V8" s="9">
        <v>10</v>
      </c>
      <c r="W8" s="9">
        <v>10</v>
      </c>
      <c r="X8" s="9">
        <v>10</v>
      </c>
      <c r="Y8" s="9">
        <v>10</v>
      </c>
      <c r="Z8" s="10">
        <f t="shared" si="9"/>
        <v>10</v>
      </c>
      <c r="AA8" s="11">
        <v>40</v>
      </c>
      <c r="AB8" s="11">
        <v>40</v>
      </c>
      <c r="AC8" s="11">
        <v>40</v>
      </c>
      <c r="AD8" s="11">
        <v>40</v>
      </c>
      <c r="AE8" s="11">
        <v>40</v>
      </c>
      <c r="AF8" s="21">
        <f t="shared" ref="AF8" si="13">AVERAGE(AA8:AE8)</f>
        <v>40</v>
      </c>
      <c r="AG8" s="12">
        <f t="shared" ref="AG8" si="14">SUM(H8,N8,T8,Z8,AF8)</f>
        <v>127</v>
      </c>
      <c r="AH8" s="40">
        <f t="shared" ref="AH8" si="15">B8*83%</f>
        <v>151.5829</v>
      </c>
      <c r="AI8" s="13">
        <f t="shared" ref="AI8" si="16">AG8*5*17%</f>
        <v>107.95</v>
      </c>
      <c r="AJ8" s="14">
        <f t="shared" ref="AJ8" si="17">SUM(AH8:AI8)</f>
        <v>259.53289999999998</v>
      </c>
      <c r="AK8" s="61">
        <v>10</v>
      </c>
    </row>
    <row r="9" spans="1:37" ht="15.75" thickBot="1" x14ac:dyDescent="0.3">
      <c r="A9" s="32" t="s">
        <v>118</v>
      </c>
      <c r="B9" s="32">
        <v>165.49</v>
      </c>
      <c r="C9" s="7">
        <v>22</v>
      </c>
      <c r="D9" s="7">
        <v>22</v>
      </c>
      <c r="E9" s="7">
        <v>22</v>
      </c>
      <c r="F9" s="7">
        <v>22</v>
      </c>
      <c r="G9" s="7">
        <v>22</v>
      </c>
      <c r="H9" s="8">
        <f>AVERAGE(C9:G9)</f>
        <v>22</v>
      </c>
      <c r="I9" s="9">
        <v>10</v>
      </c>
      <c r="J9" s="9">
        <v>10</v>
      </c>
      <c r="K9" s="9">
        <v>10</v>
      </c>
      <c r="L9" s="9">
        <v>10</v>
      </c>
      <c r="M9" s="9">
        <v>10</v>
      </c>
      <c r="N9" s="10">
        <f>AVERAGE(I9:M9)</f>
        <v>10</v>
      </c>
      <c r="O9" s="9">
        <v>10</v>
      </c>
      <c r="P9" s="9">
        <v>10</v>
      </c>
      <c r="Q9" s="9">
        <v>10</v>
      </c>
      <c r="R9" s="9">
        <v>10</v>
      </c>
      <c r="S9" s="9">
        <v>10</v>
      </c>
      <c r="T9" s="10">
        <f>AVERAGE(O9:S9)</f>
        <v>10</v>
      </c>
      <c r="U9" s="9">
        <v>10</v>
      </c>
      <c r="V9" s="9">
        <v>10</v>
      </c>
      <c r="W9" s="9">
        <v>10</v>
      </c>
      <c r="X9" s="9">
        <v>10</v>
      </c>
      <c r="Y9" s="9">
        <v>10</v>
      </c>
      <c r="Z9" s="10">
        <f t="shared" si="9"/>
        <v>10</v>
      </c>
      <c r="AA9" s="11">
        <v>50</v>
      </c>
      <c r="AB9" s="11">
        <v>50</v>
      </c>
      <c r="AC9" s="11">
        <v>50</v>
      </c>
      <c r="AD9" s="11">
        <v>50</v>
      </c>
      <c r="AE9" s="11">
        <v>50</v>
      </c>
      <c r="AF9" s="21">
        <f>AVERAGE(AA9:AE9)</f>
        <v>50</v>
      </c>
      <c r="AG9" s="12">
        <f>SUM(H9,N9,T9,Z9,AF9)</f>
        <v>102</v>
      </c>
      <c r="AH9" s="35">
        <f>B9*83%</f>
        <v>137.35669999999999</v>
      </c>
      <c r="AI9" s="13">
        <f>AG9*5*17%</f>
        <v>86.7</v>
      </c>
      <c r="AJ9" s="14">
        <f>SUM(AH9:AI9)</f>
        <v>224.05669999999998</v>
      </c>
      <c r="AK9" s="61">
        <v>13</v>
      </c>
    </row>
    <row r="10" spans="1:37" ht="15.75" thickBot="1" x14ac:dyDescent="0.3">
      <c r="A10" s="32" t="s">
        <v>45</v>
      </c>
      <c r="B10" s="32">
        <v>331.58</v>
      </c>
      <c r="C10" s="7">
        <v>50</v>
      </c>
      <c r="D10" s="7">
        <v>50</v>
      </c>
      <c r="E10" s="7">
        <v>50</v>
      </c>
      <c r="F10" s="7">
        <v>50</v>
      </c>
      <c r="G10" s="7">
        <v>50</v>
      </c>
      <c r="H10" s="8">
        <f t="shared" ref="H10:H29" si="18">AVERAGE(C10:G10)</f>
        <v>50</v>
      </c>
      <c r="I10" s="9">
        <v>35</v>
      </c>
      <c r="J10" s="9">
        <v>35</v>
      </c>
      <c r="K10" s="9">
        <v>35</v>
      </c>
      <c r="L10" s="9">
        <v>35</v>
      </c>
      <c r="M10" s="9">
        <v>35</v>
      </c>
      <c r="N10" s="10">
        <f t="shared" ref="N10:N29" si="19">AVERAGE(I10:M10)</f>
        <v>35</v>
      </c>
      <c r="O10" s="9">
        <v>35</v>
      </c>
      <c r="P10" s="9">
        <v>35</v>
      </c>
      <c r="Q10" s="9">
        <v>35</v>
      </c>
      <c r="R10" s="9">
        <v>35</v>
      </c>
      <c r="S10" s="9">
        <v>35</v>
      </c>
      <c r="T10" s="10">
        <f t="shared" ref="T10:T29" si="20">AVERAGE(O10:S10)</f>
        <v>35</v>
      </c>
      <c r="U10" s="9">
        <v>30</v>
      </c>
      <c r="V10" s="9">
        <v>30</v>
      </c>
      <c r="W10" s="9">
        <v>30</v>
      </c>
      <c r="X10" s="9">
        <v>30</v>
      </c>
      <c r="Y10" s="9">
        <v>30</v>
      </c>
      <c r="Z10" s="10">
        <f t="shared" si="9"/>
        <v>30</v>
      </c>
      <c r="AA10" s="11">
        <v>50</v>
      </c>
      <c r="AB10" s="11">
        <v>50</v>
      </c>
      <c r="AC10" s="11">
        <v>50</v>
      </c>
      <c r="AD10" s="11">
        <v>50</v>
      </c>
      <c r="AE10" s="11">
        <v>50</v>
      </c>
      <c r="AF10" s="21">
        <f t="shared" ref="AF10:AF29" si="21">AVERAGE(AA10:AE10)</f>
        <v>50</v>
      </c>
      <c r="AG10" s="12">
        <f t="shared" ref="AG10:AG29" si="22">SUM(H10,N10,T10,Z10,AF10)</f>
        <v>200</v>
      </c>
      <c r="AH10" s="35">
        <f t="shared" ref="AH10:AH29" si="23">B10*83%</f>
        <v>275.21139999999997</v>
      </c>
      <c r="AI10" s="13">
        <f t="shared" ref="AI10:AI29" si="24">AG10*5*17%</f>
        <v>170</v>
      </c>
      <c r="AJ10" s="14">
        <f t="shared" ref="AJ10:AJ29" si="25">SUM(AH10:AI10)</f>
        <v>445.21139999999997</v>
      </c>
      <c r="AK10" s="61">
        <v>4</v>
      </c>
    </row>
    <row r="11" spans="1:37" ht="15.75" thickBot="1" x14ac:dyDescent="0.3">
      <c r="A11" s="32" t="s">
        <v>39</v>
      </c>
      <c r="B11" s="32">
        <v>352.72</v>
      </c>
      <c r="C11" s="7">
        <v>50</v>
      </c>
      <c r="D11" s="7">
        <v>50</v>
      </c>
      <c r="E11" s="7">
        <v>50</v>
      </c>
      <c r="F11" s="7">
        <v>50</v>
      </c>
      <c r="G11" s="7">
        <v>50</v>
      </c>
      <c r="H11" s="8">
        <f t="shared" si="18"/>
        <v>50</v>
      </c>
      <c r="I11" s="9">
        <v>25</v>
      </c>
      <c r="J11" s="9">
        <v>25</v>
      </c>
      <c r="K11" s="9">
        <v>25</v>
      </c>
      <c r="L11" s="9">
        <v>25</v>
      </c>
      <c r="M11" s="9">
        <v>25</v>
      </c>
      <c r="N11" s="10">
        <f t="shared" si="19"/>
        <v>25</v>
      </c>
      <c r="O11" s="9">
        <v>25</v>
      </c>
      <c r="P11" s="9">
        <v>25</v>
      </c>
      <c r="Q11" s="9">
        <v>25</v>
      </c>
      <c r="R11" s="9">
        <v>25</v>
      </c>
      <c r="S11" s="9">
        <v>25</v>
      </c>
      <c r="T11" s="10">
        <f t="shared" si="20"/>
        <v>25</v>
      </c>
      <c r="U11" s="9">
        <v>20</v>
      </c>
      <c r="V11" s="9">
        <v>20</v>
      </c>
      <c r="W11" s="9">
        <v>20</v>
      </c>
      <c r="X11" s="9">
        <v>20</v>
      </c>
      <c r="Y11" s="9">
        <v>20</v>
      </c>
      <c r="Z11" s="10">
        <f t="shared" si="9"/>
        <v>20</v>
      </c>
      <c r="AA11" s="11">
        <v>30</v>
      </c>
      <c r="AB11" s="11">
        <v>30</v>
      </c>
      <c r="AC11" s="11">
        <v>30</v>
      </c>
      <c r="AD11" s="11">
        <v>30</v>
      </c>
      <c r="AE11" s="11">
        <v>30</v>
      </c>
      <c r="AF11" s="21">
        <f t="shared" si="21"/>
        <v>30</v>
      </c>
      <c r="AG11" s="12">
        <f t="shared" si="22"/>
        <v>150</v>
      </c>
      <c r="AH11" s="35">
        <f t="shared" si="23"/>
        <v>292.75760000000002</v>
      </c>
      <c r="AI11" s="13">
        <f t="shared" si="24"/>
        <v>127.50000000000001</v>
      </c>
      <c r="AJ11" s="14">
        <f t="shared" si="25"/>
        <v>420.25760000000002</v>
      </c>
      <c r="AK11" s="61">
        <v>5</v>
      </c>
    </row>
    <row r="12" spans="1:37" ht="15.75" thickBot="1" x14ac:dyDescent="0.3">
      <c r="A12" s="32" t="s">
        <v>81</v>
      </c>
      <c r="B12" s="32">
        <v>222.23</v>
      </c>
      <c r="C12" s="7">
        <v>41</v>
      </c>
      <c r="D12" s="7">
        <v>41</v>
      </c>
      <c r="E12" s="7">
        <v>41</v>
      </c>
      <c r="F12" s="7">
        <v>41</v>
      </c>
      <c r="G12" s="7">
        <v>41</v>
      </c>
      <c r="H12" s="8">
        <f t="shared" si="18"/>
        <v>41</v>
      </c>
      <c r="I12" s="9">
        <v>35</v>
      </c>
      <c r="J12" s="9">
        <v>35</v>
      </c>
      <c r="K12" s="9">
        <v>35</v>
      </c>
      <c r="L12" s="9">
        <v>35</v>
      </c>
      <c r="M12" s="9">
        <v>35</v>
      </c>
      <c r="N12" s="10">
        <f t="shared" si="19"/>
        <v>35</v>
      </c>
      <c r="O12" s="9">
        <v>35</v>
      </c>
      <c r="P12" s="9">
        <v>35</v>
      </c>
      <c r="Q12" s="9">
        <v>35</v>
      </c>
      <c r="R12" s="9">
        <v>35</v>
      </c>
      <c r="S12" s="9">
        <v>35</v>
      </c>
      <c r="T12" s="10">
        <f t="shared" si="20"/>
        <v>35</v>
      </c>
      <c r="U12" s="9">
        <v>30</v>
      </c>
      <c r="V12" s="9">
        <v>30</v>
      </c>
      <c r="W12" s="9">
        <v>30</v>
      </c>
      <c r="X12" s="9">
        <v>30</v>
      </c>
      <c r="Y12" s="9">
        <v>30</v>
      </c>
      <c r="Z12" s="10">
        <f t="shared" si="9"/>
        <v>30</v>
      </c>
      <c r="AA12" s="11">
        <v>40</v>
      </c>
      <c r="AB12" s="11">
        <v>40</v>
      </c>
      <c r="AC12" s="11">
        <v>40</v>
      </c>
      <c r="AD12" s="11">
        <v>40</v>
      </c>
      <c r="AE12" s="11">
        <v>40</v>
      </c>
      <c r="AF12" s="21">
        <f t="shared" si="21"/>
        <v>40</v>
      </c>
      <c r="AG12" s="12">
        <f t="shared" si="22"/>
        <v>181</v>
      </c>
      <c r="AH12" s="35">
        <f t="shared" si="23"/>
        <v>184.45089999999999</v>
      </c>
      <c r="AI12" s="13">
        <f t="shared" si="24"/>
        <v>153.85000000000002</v>
      </c>
      <c r="AJ12" s="14">
        <f t="shared" si="25"/>
        <v>338.30090000000001</v>
      </c>
      <c r="AK12" s="61">
        <v>9</v>
      </c>
    </row>
    <row r="13" spans="1:37" ht="15.75" thickBot="1" x14ac:dyDescent="0.3">
      <c r="A13" s="32" t="s">
        <v>50</v>
      </c>
      <c r="B13" s="32">
        <v>313.74</v>
      </c>
      <c r="C13" s="7">
        <v>37</v>
      </c>
      <c r="D13" s="7">
        <v>37</v>
      </c>
      <c r="E13" s="7">
        <v>37</v>
      </c>
      <c r="F13" s="7">
        <v>37</v>
      </c>
      <c r="G13" s="7">
        <v>37</v>
      </c>
      <c r="H13" s="8">
        <f t="shared" si="18"/>
        <v>37</v>
      </c>
      <c r="I13" s="9">
        <v>35</v>
      </c>
      <c r="J13" s="9">
        <v>35</v>
      </c>
      <c r="K13" s="9">
        <v>35</v>
      </c>
      <c r="L13" s="9">
        <v>35</v>
      </c>
      <c r="M13" s="9">
        <v>35</v>
      </c>
      <c r="N13" s="10">
        <f t="shared" si="19"/>
        <v>35</v>
      </c>
      <c r="O13" s="9">
        <v>35</v>
      </c>
      <c r="P13" s="9">
        <v>35</v>
      </c>
      <c r="Q13" s="9">
        <v>35</v>
      </c>
      <c r="R13" s="9">
        <v>35</v>
      </c>
      <c r="S13" s="9">
        <v>35</v>
      </c>
      <c r="T13" s="10">
        <f t="shared" si="20"/>
        <v>35</v>
      </c>
      <c r="U13" s="9">
        <v>30</v>
      </c>
      <c r="V13" s="9">
        <v>30</v>
      </c>
      <c r="W13" s="9">
        <v>30</v>
      </c>
      <c r="X13" s="9">
        <v>30</v>
      </c>
      <c r="Y13" s="9">
        <v>30</v>
      </c>
      <c r="Z13" s="10">
        <f t="shared" si="9"/>
        <v>30</v>
      </c>
      <c r="AA13" s="11">
        <v>50</v>
      </c>
      <c r="AB13" s="11">
        <v>50</v>
      </c>
      <c r="AC13" s="11">
        <v>50</v>
      </c>
      <c r="AD13" s="11">
        <v>50</v>
      </c>
      <c r="AE13" s="11">
        <v>50</v>
      </c>
      <c r="AF13" s="21">
        <f t="shared" si="21"/>
        <v>50</v>
      </c>
      <c r="AG13" s="12">
        <f t="shared" si="22"/>
        <v>187</v>
      </c>
      <c r="AH13" s="40">
        <f t="shared" si="23"/>
        <v>260.4042</v>
      </c>
      <c r="AI13" s="13">
        <f t="shared" si="24"/>
        <v>158.95000000000002</v>
      </c>
      <c r="AJ13" s="14">
        <f t="shared" si="25"/>
        <v>419.35419999999999</v>
      </c>
      <c r="AK13" s="61">
        <v>6</v>
      </c>
    </row>
    <row r="14" spans="1:37" ht="15.75" thickBot="1" x14ac:dyDescent="0.3">
      <c r="A14" s="32" t="s">
        <v>82</v>
      </c>
      <c r="B14" s="32">
        <v>114.85</v>
      </c>
      <c r="C14" s="7">
        <v>25.6</v>
      </c>
      <c r="D14" s="7">
        <v>25.6</v>
      </c>
      <c r="E14" s="7">
        <v>25.6</v>
      </c>
      <c r="F14" s="7">
        <v>25.6</v>
      </c>
      <c r="G14" s="7">
        <v>25.6</v>
      </c>
      <c r="H14" s="8">
        <f t="shared" si="18"/>
        <v>25.6</v>
      </c>
      <c r="I14" s="9">
        <v>30</v>
      </c>
      <c r="J14" s="9">
        <v>30</v>
      </c>
      <c r="K14" s="9">
        <v>30</v>
      </c>
      <c r="L14" s="9">
        <v>30</v>
      </c>
      <c r="M14" s="9">
        <v>30</v>
      </c>
      <c r="N14" s="10">
        <f t="shared" si="19"/>
        <v>30</v>
      </c>
      <c r="O14" s="9">
        <v>30</v>
      </c>
      <c r="P14" s="9">
        <v>30</v>
      </c>
      <c r="Q14" s="9">
        <v>30</v>
      </c>
      <c r="R14" s="9">
        <v>30</v>
      </c>
      <c r="S14" s="9">
        <v>30</v>
      </c>
      <c r="T14" s="10">
        <f t="shared" si="20"/>
        <v>30</v>
      </c>
      <c r="U14" s="9">
        <v>25</v>
      </c>
      <c r="V14" s="9">
        <v>25</v>
      </c>
      <c r="W14" s="9">
        <v>25</v>
      </c>
      <c r="X14" s="9">
        <v>25</v>
      </c>
      <c r="Y14" s="9">
        <v>25</v>
      </c>
      <c r="Z14" s="10">
        <f t="shared" si="9"/>
        <v>25</v>
      </c>
      <c r="AA14" s="11">
        <v>50</v>
      </c>
      <c r="AB14" s="11">
        <v>50</v>
      </c>
      <c r="AC14" s="11">
        <v>50</v>
      </c>
      <c r="AD14" s="11">
        <v>50</v>
      </c>
      <c r="AE14" s="11">
        <v>50</v>
      </c>
      <c r="AF14" s="21">
        <f t="shared" si="21"/>
        <v>50</v>
      </c>
      <c r="AG14" s="12">
        <f t="shared" si="22"/>
        <v>160.6</v>
      </c>
      <c r="AH14" s="35">
        <f t="shared" si="23"/>
        <v>95.325499999999991</v>
      </c>
      <c r="AI14" s="13">
        <f t="shared" si="24"/>
        <v>136.51000000000002</v>
      </c>
      <c r="AJ14" s="14">
        <f t="shared" si="25"/>
        <v>231.83550000000002</v>
      </c>
      <c r="AK14" s="61">
        <v>12</v>
      </c>
    </row>
    <row r="15" spans="1:37" ht="15.75" thickBot="1" x14ac:dyDescent="0.3">
      <c r="A15" s="32" t="s">
        <v>37</v>
      </c>
      <c r="B15" s="32">
        <v>376.06</v>
      </c>
      <c r="C15" s="7">
        <v>43.5</v>
      </c>
      <c r="D15" s="7">
        <v>43.5</v>
      </c>
      <c r="E15" s="7">
        <v>43.5</v>
      </c>
      <c r="F15" s="7">
        <v>43.5</v>
      </c>
      <c r="G15" s="7">
        <v>43.5</v>
      </c>
      <c r="H15" s="8">
        <f t="shared" si="18"/>
        <v>43.5</v>
      </c>
      <c r="I15" s="9">
        <v>35</v>
      </c>
      <c r="J15" s="9">
        <v>35</v>
      </c>
      <c r="K15" s="9">
        <v>35</v>
      </c>
      <c r="L15" s="9">
        <v>35</v>
      </c>
      <c r="M15" s="9">
        <v>35</v>
      </c>
      <c r="N15" s="10">
        <f t="shared" si="19"/>
        <v>35</v>
      </c>
      <c r="O15" s="9">
        <v>35</v>
      </c>
      <c r="P15" s="9">
        <v>35</v>
      </c>
      <c r="Q15" s="9">
        <v>35</v>
      </c>
      <c r="R15" s="9">
        <v>35</v>
      </c>
      <c r="S15" s="9">
        <v>35</v>
      </c>
      <c r="T15" s="10">
        <f t="shared" si="20"/>
        <v>35</v>
      </c>
      <c r="U15" s="9">
        <v>30</v>
      </c>
      <c r="V15" s="9">
        <v>30</v>
      </c>
      <c r="W15" s="9">
        <v>30</v>
      </c>
      <c r="X15" s="9">
        <v>30</v>
      </c>
      <c r="Y15" s="9">
        <v>30</v>
      </c>
      <c r="Z15" s="10">
        <f t="shared" si="9"/>
        <v>30</v>
      </c>
      <c r="AA15" s="11">
        <v>50</v>
      </c>
      <c r="AB15" s="11">
        <v>50</v>
      </c>
      <c r="AC15" s="11">
        <v>50</v>
      </c>
      <c r="AD15" s="11">
        <v>50</v>
      </c>
      <c r="AE15" s="11">
        <v>50</v>
      </c>
      <c r="AF15" s="21">
        <f t="shared" si="21"/>
        <v>50</v>
      </c>
      <c r="AG15" s="12">
        <f t="shared" si="22"/>
        <v>193.5</v>
      </c>
      <c r="AH15" s="35">
        <f t="shared" si="23"/>
        <v>312.12979999999999</v>
      </c>
      <c r="AI15" s="13">
        <f t="shared" si="24"/>
        <v>164.47500000000002</v>
      </c>
      <c r="AJ15" s="14">
        <f t="shared" si="25"/>
        <v>476.60480000000001</v>
      </c>
      <c r="AK15" s="61">
        <v>3</v>
      </c>
    </row>
    <row r="16" spans="1:37" ht="15.75" thickBot="1" x14ac:dyDescent="0.3">
      <c r="A16" s="32" t="s">
        <v>55</v>
      </c>
      <c r="B16" s="32">
        <v>291.3</v>
      </c>
      <c r="C16" s="7">
        <v>45</v>
      </c>
      <c r="D16" s="7">
        <v>45</v>
      </c>
      <c r="E16" s="7">
        <v>45</v>
      </c>
      <c r="F16" s="7">
        <v>45</v>
      </c>
      <c r="G16" s="7">
        <v>45</v>
      </c>
      <c r="H16" s="8">
        <f t="shared" si="18"/>
        <v>45</v>
      </c>
      <c r="I16" s="9">
        <v>35</v>
      </c>
      <c r="J16" s="9">
        <v>35</v>
      </c>
      <c r="K16" s="9">
        <v>35</v>
      </c>
      <c r="L16" s="9">
        <v>35</v>
      </c>
      <c r="M16" s="9">
        <v>35</v>
      </c>
      <c r="N16" s="10">
        <f>AVERAGE(I16:M16)</f>
        <v>35</v>
      </c>
      <c r="O16" s="9">
        <v>30</v>
      </c>
      <c r="P16" s="9">
        <v>30</v>
      </c>
      <c r="Q16" s="9">
        <v>30</v>
      </c>
      <c r="R16" s="9">
        <v>30</v>
      </c>
      <c r="S16" s="9">
        <v>30</v>
      </c>
      <c r="T16" s="10">
        <f t="shared" si="20"/>
        <v>30</v>
      </c>
      <c r="U16" s="9">
        <v>30</v>
      </c>
      <c r="V16" s="9">
        <v>30</v>
      </c>
      <c r="W16" s="9">
        <v>30</v>
      </c>
      <c r="X16" s="9">
        <v>30</v>
      </c>
      <c r="Y16" s="9">
        <v>30</v>
      </c>
      <c r="Z16" s="10">
        <f t="shared" si="9"/>
        <v>30</v>
      </c>
      <c r="AA16" s="11">
        <v>40</v>
      </c>
      <c r="AB16" s="11">
        <v>40</v>
      </c>
      <c r="AC16" s="11">
        <v>40</v>
      </c>
      <c r="AD16" s="11">
        <v>40</v>
      </c>
      <c r="AE16" s="11">
        <v>40</v>
      </c>
      <c r="AF16" s="21">
        <f t="shared" si="21"/>
        <v>40</v>
      </c>
      <c r="AG16" s="12">
        <f t="shared" si="22"/>
        <v>180</v>
      </c>
      <c r="AH16" s="35">
        <f t="shared" si="23"/>
        <v>241.779</v>
      </c>
      <c r="AI16" s="13">
        <f t="shared" si="24"/>
        <v>153</v>
      </c>
      <c r="AJ16" s="14">
        <f t="shared" si="25"/>
        <v>394.779</v>
      </c>
      <c r="AK16" s="61">
        <v>7</v>
      </c>
    </row>
    <row r="17" spans="1:37" ht="15.75" thickBot="1" x14ac:dyDescent="0.3">
      <c r="A17" s="32" t="s">
        <v>131</v>
      </c>
      <c r="B17" s="32">
        <v>104.21</v>
      </c>
      <c r="C17" s="7">
        <v>15.15</v>
      </c>
      <c r="D17" s="7">
        <v>15.15</v>
      </c>
      <c r="E17" s="7">
        <v>15.15</v>
      </c>
      <c r="F17" s="7">
        <v>15.15</v>
      </c>
      <c r="G17" s="7">
        <v>15.15</v>
      </c>
      <c r="H17" s="8">
        <f t="shared" si="18"/>
        <v>15.15</v>
      </c>
      <c r="I17" s="9">
        <v>15</v>
      </c>
      <c r="J17" s="9">
        <v>15</v>
      </c>
      <c r="K17" s="9">
        <v>15</v>
      </c>
      <c r="L17" s="9">
        <v>15</v>
      </c>
      <c r="M17" s="9">
        <v>15</v>
      </c>
      <c r="N17" s="10">
        <f t="shared" si="19"/>
        <v>15</v>
      </c>
      <c r="O17" s="9">
        <v>15</v>
      </c>
      <c r="P17" s="9">
        <v>15</v>
      </c>
      <c r="Q17" s="9">
        <v>15</v>
      </c>
      <c r="R17" s="9">
        <v>15</v>
      </c>
      <c r="S17" s="9">
        <v>15</v>
      </c>
      <c r="T17" s="10">
        <f t="shared" si="20"/>
        <v>15</v>
      </c>
      <c r="U17" s="9">
        <v>10</v>
      </c>
      <c r="V17" s="9">
        <v>10</v>
      </c>
      <c r="W17" s="9">
        <v>10</v>
      </c>
      <c r="X17" s="9">
        <v>10</v>
      </c>
      <c r="Y17" s="9">
        <v>10</v>
      </c>
      <c r="Z17" s="10">
        <f t="shared" si="9"/>
        <v>10</v>
      </c>
      <c r="AA17" s="11">
        <v>40</v>
      </c>
      <c r="AB17" s="11">
        <v>40</v>
      </c>
      <c r="AC17" s="11">
        <v>40</v>
      </c>
      <c r="AD17" s="11">
        <v>40</v>
      </c>
      <c r="AE17" s="11">
        <v>40</v>
      </c>
      <c r="AF17" s="21">
        <f t="shared" si="21"/>
        <v>40</v>
      </c>
      <c r="AG17" s="12">
        <f t="shared" si="22"/>
        <v>95.15</v>
      </c>
      <c r="AH17" s="35">
        <f t="shared" si="23"/>
        <v>86.494299999999996</v>
      </c>
      <c r="AI17" s="13">
        <f t="shared" si="24"/>
        <v>80.877500000000012</v>
      </c>
      <c r="AJ17" s="14">
        <f t="shared" si="25"/>
        <v>167.37180000000001</v>
      </c>
      <c r="AK17" s="61">
        <v>16</v>
      </c>
    </row>
    <row r="18" spans="1:37" ht="15.75" thickBot="1" x14ac:dyDescent="0.3">
      <c r="A18" s="32" t="s">
        <v>171</v>
      </c>
      <c r="B18" s="32">
        <v>161.96</v>
      </c>
      <c r="C18" s="72" t="s">
        <v>172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4"/>
      <c r="AG18" s="12">
        <f t="shared" si="22"/>
        <v>0</v>
      </c>
      <c r="AH18" s="35">
        <f t="shared" si="23"/>
        <v>134.42680000000001</v>
      </c>
      <c r="AI18" s="13">
        <f t="shared" si="24"/>
        <v>0</v>
      </c>
      <c r="AJ18" s="14">
        <f t="shared" si="25"/>
        <v>134.42680000000001</v>
      </c>
      <c r="AK18" s="61"/>
    </row>
    <row r="19" spans="1:37" ht="15.75" thickBot="1" x14ac:dyDescent="0.3">
      <c r="A19" s="32" t="s">
        <v>134</v>
      </c>
      <c r="B19" s="32">
        <v>119.1</v>
      </c>
      <c r="C19" s="7">
        <v>29.35</v>
      </c>
      <c r="D19" s="7">
        <v>29.35</v>
      </c>
      <c r="E19" s="7">
        <v>29.35</v>
      </c>
      <c r="F19" s="7">
        <v>29.35</v>
      </c>
      <c r="G19" s="7">
        <v>29.35</v>
      </c>
      <c r="H19" s="8">
        <f t="shared" si="18"/>
        <v>29.35</v>
      </c>
      <c r="I19" s="9">
        <v>5</v>
      </c>
      <c r="J19" s="9">
        <v>5</v>
      </c>
      <c r="K19" s="9">
        <v>5</v>
      </c>
      <c r="L19" s="9">
        <v>5</v>
      </c>
      <c r="M19" s="9">
        <v>5</v>
      </c>
      <c r="N19" s="10">
        <f t="shared" si="19"/>
        <v>5</v>
      </c>
      <c r="O19" s="9">
        <v>5</v>
      </c>
      <c r="P19" s="9">
        <v>5</v>
      </c>
      <c r="Q19" s="9">
        <v>5</v>
      </c>
      <c r="R19" s="9">
        <v>5</v>
      </c>
      <c r="S19" s="9">
        <v>5</v>
      </c>
      <c r="T19" s="10">
        <f t="shared" si="20"/>
        <v>5</v>
      </c>
      <c r="U19" s="9">
        <v>5</v>
      </c>
      <c r="V19" s="9">
        <v>5</v>
      </c>
      <c r="W19" s="9">
        <v>5</v>
      </c>
      <c r="X19" s="9">
        <v>5</v>
      </c>
      <c r="Y19" s="9">
        <v>5</v>
      </c>
      <c r="Z19" s="10">
        <f t="shared" si="9"/>
        <v>5</v>
      </c>
      <c r="AA19" s="11">
        <v>30</v>
      </c>
      <c r="AB19" s="11">
        <v>30</v>
      </c>
      <c r="AC19" s="11">
        <v>30</v>
      </c>
      <c r="AD19" s="11">
        <v>30</v>
      </c>
      <c r="AE19" s="11">
        <v>30</v>
      </c>
      <c r="AF19" s="21">
        <f t="shared" si="21"/>
        <v>30</v>
      </c>
      <c r="AG19" s="12">
        <f t="shared" si="22"/>
        <v>74.349999999999994</v>
      </c>
      <c r="AH19" s="35">
        <f t="shared" si="23"/>
        <v>98.852999999999994</v>
      </c>
      <c r="AI19" s="13">
        <f t="shared" si="24"/>
        <v>63.197500000000005</v>
      </c>
      <c r="AJ19" s="14">
        <f t="shared" si="25"/>
        <v>162.0505</v>
      </c>
      <c r="AK19" s="61">
        <v>17</v>
      </c>
    </row>
    <row r="20" spans="1:37" ht="15.75" thickBot="1" x14ac:dyDescent="0.3">
      <c r="A20" s="32" t="s">
        <v>106</v>
      </c>
      <c r="B20" s="32">
        <v>150.26</v>
      </c>
      <c r="C20" s="7">
        <v>33</v>
      </c>
      <c r="D20" s="7">
        <v>33</v>
      </c>
      <c r="E20" s="7">
        <v>33</v>
      </c>
      <c r="F20" s="7">
        <v>33</v>
      </c>
      <c r="G20" s="7">
        <v>33</v>
      </c>
      <c r="H20" s="8">
        <f t="shared" si="18"/>
        <v>33</v>
      </c>
      <c r="I20" s="9">
        <v>25</v>
      </c>
      <c r="J20" s="9">
        <v>25</v>
      </c>
      <c r="K20" s="9">
        <v>25</v>
      </c>
      <c r="L20" s="9">
        <v>25</v>
      </c>
      <c r="M20" s="9">
        <v>25</v>
      </c>
      <c r="N20" s="10">
        <f t="shared" si="19"/>
        <v>25</v>
      </c>
      <c r="O20" s="9">
        <v>25</v>
      </c>
      <c r="P20" s="9">
        <v>25</v>
      </c>
      <c r="Q20" s="9">
        <v>25</v>
      </c>
      <c r="R20" s="9">
        <v>25</v>
      </c>
      <c r="S20" s="9">
        <v>25</v>
      </c>
      <c r="T20" s="10">
        <f t="shared" si="20"/>
        <v>25</v>
      </c>
      <c r="U20" s="9">
        <v>20</v>
      </c>
      <c r="V20" s="9">
        <v>20</v>
      </c>
      <c r="W20" s="9">
        <v>20</v>
      </c>
      <c r="X20" s="9">
        <v>20</v>
      </c>
      <c r="Y20" s="9">
        <v>20</v>
      </c>
      <c r="Z20" s="10">
        <f t="shared" si="9"/>
        <v>20</v>
      </c>
      <c r="AA20" s="11">
        <v>35</v>
      </c>
      <c r="AB20" s="11">
        <v>35</v>
      </c>
      <c r="AC20" s="11">
        <v>35</v>
      </c>
      <c r="AD20" s="11">
        <v>35</v>
      </c>
      <c r="AE20" s="11">
        <v>35</v>
      </c>
      <c r="AF20" s="21">
        <f t="shared" si="21"/>
        <v>35</v>
      </c>
      <c r="AG20" s="12">
        <f t="shared" si="22"/>
        <v>138</v>
      </c>
      <c r="AH20" s="35">
        <f t="shared" si="23"/>
        <v>124.71579999999999</v>
      </c>
      <c r="AI20" s="13">
        <f t="shared" si="24"/>
        <v>117.30000000000001</v>
      </c>
      <c r="AJ20" s="14">
        <f t="shared" si="25"/>
        <v>242.01580000000001</v>
      </c>
      <c r="AK20" s="61">
        <v>11</v>
      </c>
    </row>
    <row r="21" spans="1:37" ht="15.75" thickBot="1" x14ac:dyDescent="0.3">
      <c r="A21" s="32" t="s">
        <v>137</v>
      </c>
      <c r="B21" s="32">
        <v>105.34</v>
      </c>
      <c r="C21" s="7">
        <v>11</v>
      </c>
      <c r="D21" s="7">
        <v>11</v>
      </c>
      <c r="E21" s="7">
        <v>11</v>
      </c>
      <c r="F21" s="7">
        <v>11</v>
      </c>
      <c r="G21" s="7">
        <v>11</v>
      </c>
      <c r="H21" s="8">
        <f t="shared" si="18"/>
        <v>11</v>
      </c>
      <c r="I21" s="9">
        <v>5</v>
      </c>
      <c r="J21" s="9">
        <v>5</v>
      </c>
      <c r="K21" s="9">
        <v>5</v>
      </c>
      <c r="L21" s="9">
        <v>5</v>
      </c>
      <c r="M21" s="9">
        <v>5</v>
      </c>
      <c r="N21" s="10">
        <f t="shared" si="19"/>
        <v>5</v>
      </c>
      <c r="O21" s="9">
        <v>5</v>
      </c>
      <c r="P21" s="9">
        <v>5</v>
      </c>
      <c r="Q21" s="9">
        <v>5</v>
      </c>
      <c r="R21" s="9">
        <v>5</v>
      </c>
      <c r="S21" s="9">
        <v>5</v>
      </c>
      <c r="T21" s="10">
        <f t="shared" si="20"/>
        <v>5</v>
      </c>
      <c r="U21" s="9">
        <v>5</v>
      </c>
      <c r="V21" s="9">
        <v>5</v>
      </c>
      <c r="W21" s="9">
        <v>5</v>
      </c>
      <c r="X21" s="9">
        <v>5</v>
      </c>
      <c r="Y21" s="9">
        <v>5</v>
      </c>
      <c r="Z21" s="10">
        <f t="shared" si="9"/>
        <v>5</v>
      </c>
      <c r="AA21" s="11">
        <v>25</v>
      </c>
      <c r="AB21" s="11">
        <v>25</v>
      </c>
      <c r="AC21" s="11">
        <v>25</v>
      </c>
      <c r="AD21" s="11">
        <v>25</v>
      </c>
      <c r="AE21" s="11">
        <v>25</v>
      </c>
      <c r="AF21" s="21">
        <f t="shared" si="21"/>
        <v>25</v>
      </c>
      <c r="AG21" s="12">
        <f t="shared" si="22"/>
        <v>51</v>
      </c>
      <c r="AH21" s="35">
        <f t="shared" si="23"/>
        <v>87.432199999999995</v>
      </c>
      <c r="AI21" s="13">
        <f t="shared" si="24"/>
        <v>43.35</v>
      </c>
      <c r="AJ21" s="14">
        <f t="shared" si="25"/>
        <v>130.78219999999999</v>
      </c>
      <c r="AK21" s="61">
        <v>19</v>
      </c>
    </row>
    <row r="22" spans="1:37" ht="15.75" thickBot="1" x14ac:dyDescent="0.3">
      <c r="A22" s="32" t="s">
        <v>140</v>
      </c>
      <c r="B22" s="32">
        <v>126.2</v>
      </c>
      <c r="C22" s="7">
        <v>9.15</v>
      </c>
      <c r="D22" s="7">
        <v>9.15</v>
      </c>
      <c r="E22" s="7">
        <v>9.15</v>
      </c>
      <c r="F22" s="7">
        <v>9.15</v>
      </c>
      <c r="G22" s="7">
        <v>9.15</v>
      </c>
      <c r="H22" s="8">
        <f t="shared" si="18"/>
        <v>9.15</v>
      </c>
      <c r="I22" s="9">
        <v>5</v>
      </c>
      <c r="J22" s="9">
        <v>5</v>
      </c>
      <c r="K22" s="9">
        <v>5</v>
      </c>
      <c r="L22" s="9">
        <v>5</v>
      </c>
      <c r="M22" s="9">
        <v>5</v>
      </c>
      <c r="N22" s="10">
        <f t="shared" si="19"/>
        <v>5</v>
      </c>
      <c r="O22" s="9">
        <v>5</v>
      </c>
      <c r="P22" s="9">
        <v>5</v>
      </c>
      <c r="Q22" s="9">
        <v>5</v>
      </c>
      <c r="R22" s="9">
        <v>5</v>
      </c>
      <c r="S22" s="9">
        <v>5</v>
      </c>
      <c r="T22" s="10">
        <f t="shared" si="20"/>
        <v>5</v>
      </c>
      <c r="U22" s="9">
        <v>5</v>
      </c>
      <c r="V22" s="9">
        <v>5</v>
      </c>
      <c r="W22" s="9">
        <v>5</v>
      </c>
      <c r="X22" s="9">
        <v>5</v>
      </c>
      <c r="Y22" s="9">
        <v>5</v>
      </c>
      <c r="Z22" s="10">
        <f t="shared" si="9"/>
        <v>5</v>
      </c>
      <c r="AA22" s="11">
        <v>30</v>
      </c>
      <c r="AB22" s="11">
        <v>30</v>
      </c>
      <c r="AC22" s="11">
        <v>30</v>
      </c>
      <c r="AD22" s="11">
        <v>30</v>
      </c>
      <c r="AE22" s="11">
        <v>30</v>
      </c>
      <c r="AF22" s="21">
        <f t="shared" si="21"/>
        <v>30</v>
      </c>
      <c r="AG22" s="12">
        <f t="shared" si="22"/>
        <v>54.15</v>
      </c>
      <c r="AH22" s="35">
        <f t="shared" si="23"/>
        <v>104.746</v>
      </c>
      <c r="AI22" s="13">
        <f t="shared" si="24"/>
        <v>46.027500000000003</v>
      </c>
      <c r="AJ22" s="14">
        <f t="shared" si="25"/>
        <v>150.77350000000001</v>
      </c>
      <c r="AK22" s="61">
        <v>18</v>
      </c>
    </row>
    <row r="23" spans="1:37" ht="15.75" thickBot="1" x14ac:dyDescent="0.3">
      <c r="A23" s="32" t="s">
        <v>141</v>
      </c>
      <c r="B23" s="32">
        <v>90.81</v>
      </c>
      <c r="C23" s="7">
        <v>15</v>
      </c>
      <c r="D23" s="7">
        <v>15</v>
      </c>
      <c r="E23" s="7">
        <v>15</v>
      </c>
      <c r="F23" s="7">
        <v>15</v>
      </c>
      <c r="G23" s="7">
        <v>15</v>
      </c>
      <c r="H23" s="8">
        <f t="shared" si="18"/>
        <v>15</v>
      </c>
      <c r="I23" s="9">
        <v>25</v>
      </c>
      <c r="J23" s="9">
        <v>25</v>
      </c>
      <c r="K23" s="9">
        <v>25</v>
      </c>
      <c r="L23" s="9">
        <v>25</v>
      </c>
      <c r="M23" s="9">
        <v>25</v>
      </c>
      <c r="N23" s="10">
        <f t="shared" si="19"/>
        <v>25</v>
      </c>
      <c r="O23" s="9">
        <v>25</v>
      </c>
      <c r="P23" s="9">
        <v>25</v>
      </c>
      <c r="Q23" s="9">
        <v>25</v>
      </c>
      <c r="R23" s="9">
        <v>25</v>
      </c>
      <c r="S23" s="9">
        <v>25</v>
      </c>
      <c r="T23" s="10">
        <f t="shared" si="20"/>
        <v>25</v>
      </c>
      <c r="U23" s="9">
        <v>20</v>
      </c>
      <c r="V23" s="9">
        <v>20</v>
      </c>
      <c r="W23" s="9">
        <v>20</v>
      </c>
      <c r="X23" s="9">
        <v>20</v>
      </c>
      <c r="Y23" s="9">
        <v>20</v>
      </c>
      <c r="Z23" s="10">
        <f t="shared" si="9"/>
        <v>20</v>
      </c>
      <c r="AA23" s="11">
        <v>50</v>
      </c>
      <c r="AB23" s="11">
        <v>50</v>
      </c>
      <c r="AC23" s="11">
        <v>50</v>
      </c>
      <c r="AD23" s="11">
        <v>50</v>
      </c>
      <c r="AE23" s="11">
        <v>50</v>
      </c>
      <c r="AF23" s="21">
        <f t="shared" si="21"/>
        <v>50</v>
      </c>
      <c r="AG23" s="12">
        <f t="shared" si="22"/>
        <v>135</v>
      </c>
      <c r="AH23" s="35">
        <f t="shared" si="23"/>
        <v>75.372299999999996</v>
      </c>
      <c r="AI23" s="13">
        <f t="shared" si="24"/>
        <v>114.75000000000001</v>
      </c>
      <c r="AJ23" s="14">
        <f t="shared" si="25"/>
        <v>190.1223</v>
      </c>
      <c r="AK23" s="61">
        <v>15</v>
      </c>
    </row>
    <row r="24" spans="1:37" ht="15.75" thickBot="1" x14ac:dyDescent="0.3">
      <c r="A24" s="32" t="s">
        <v>143</v>
      </c>
      <c r="B24" s="32">
        <v>193.3</v>
      </c>
      <c r="C24" s="7">
        <v>29</v>
      </c>
      <c r="D24" s="7">
        <v>29</v>
      </c>
      <c r="E24" s="7">
        <v>29</v>
      </c>
      <c r="F24" s="7">
        <v>29</v>
      </c>
      <c r="G24" s="7">
        <v>29</v>
      </c>
      <c r="H24" s="8">
        <f t="shared" si="18"/>
        <v>29</v>
      </c>
      <c r="I24" s="9">
        <v>5</v>
      </c>
      <c r="J24" s="9">
        <v>5</v>
      </c>
      <c r="K24" s="9">
        <v>5</v>
      </c>
      <c r="L24" s="9">
        <v>5</v>
      </c>
      <c r="M24" s="9">
        <v>5</v>
      </c>
      <c r="N24" s="10">
        <f t="shared" si="19"/>
        <v>5</v>
      </c>
      <c r="O24" s="9">
        <v>5</v>
      </c>
      <c r="P24" s="9">
        <v>5</v>
      </c>
      <c r="Q24" s="9">
        <v>5</v>
      </c>
      <c r="R24" s="9">
        <v>5</v>
      </c>
      <c r="S24" s="9">
        <v>5</v>
      </c>
      <c r="T24" s="10">
        <f t="shared" si="20"/>
        <v>5</v>
      </c>
      <c r="U24" s="9">
        <v>5</v>
      </c>
      <c r="V24" s="9">
        <v>5</v>
      </c>
      <c r="W24" s="9">
        <v>5</v>
      </c>
      <c r="X24" s="9">
        <v>5</v>
      </c>
      <c r="Y24" s="9">
        <v>5</v>
      </c>
      <c r="Z24" s="10">
        <f t="shared" si="9"/>
        <v>5</v>
      </c>
      <c r="AA24" s="11">
        <v>25</v>
      </c>
      <c r="AB24" s="11">
        <v>25</v>
      </c>
      <c r="AC24" s="11">
        <v>25</v>
      </c>
      <c r="AD24" s="11">
        <v>25</v>
      </c>
      <c r="AE24" s="11">
        <v>25</v>
      </c>
      <c r="AF24" s="21">
        <f t="shared" si="21"/>
        <v>25</v>
      </c>
      <c r="AG24" s="12">
        <f t="shared" si="22"/>
        <v>69</v>
      </c>
      <c r="AH24" s="35">
        <f t="shared" si="23"/>
        <v>160.43899999999999</v>
      </c>
      <c r="AI24" s="13">
        <f t="shared" si="24"/>
        <v>58.650000000000006</v>
      </c>
      <c r="AJ24" s="14">
        <f t="shared" si="25"/>
        <v>219.089</v>
      </c>
      <c r="AK24" s="61">
        <v>14</v>
      </c>
    </row>
    <row r="25" spans="1:37" ht="15.75" thickBot="1" x14ac:dyDescent="0.3">
      <c r="A25" s="32" t="s">
        <v>144</v>
      </c>
      <c r="B25" s="32">
        <v>61.4</v>
      </c>
      <c r="C25" s="7">
        <v>4</v>
      </c>
      <c r="D25" s="7">
        <v>4</v>
      </c>
      <c r="E25" s="7">
        <v>4</v>
      </c>
      <c r="F25" s="7">
        <v>4</v>
      </c>
      <c r="G25" s="7">
        <v>4</v>
      </c>
      <c r="H25" s="8">
        <f t="shared" si="18"/>
        <v>4</v>
      </c>
      <c r="I25" s="9">
        <v>5</v>
      </c>
      <c r="J25" s="9">
        <v>5</v>
      </c>
      <c r="K25" s="9">
        <v>5</v>
      </c>
      <c r="L25" s="9">
        <v>5</v>
      </c>
      <c r="M25" s="9">
        <v>5</v>
      </c>
      <c r="N25" s="10">
        <f t="shared" si="19"/>
        <v>5</v>
      </c>
      <c r="O25" s="9">
        <v>5</v>
      </c>
      <c r="P25" s="9">
        <v>5</v>
      </c>
      <c r="Q25" s="9">
        <v>5</v>
      </c>
      <c r="R25" s="9">
        <v>5</v>
      </c>
      <c r="S25" s="9">
        <v>5</v>
      </c>
      <c r="T25" s="10">
        <f t="shared" si="20"/>
        <v>5</v>
      </c>
      <c r="U25" s="9">
        <v>5</v>
      </c>
      <c r="V25" s="9">
        <v>5</v>
      </c>
      <c r="W25" s="9">
        <v>5</v>
      </c>
      <c r="X25" s="9">
        <v>5</v>
      </c>
      <c r="Y25" s="9">
        <v>5</v>
      </c>
      <c r="Z25" s="10">
        <f t="shared" si="9"/>
        <v>5</v>
      </c>
      <c r="AA25" s="11">
        <v>50</v>
      </c>
      <c r="AB25" s="11">
        <v>50</v>
      </c>
      <c r="AC25" s="11">
        <v>50</v>
      </c>
      <c r="AD25" s="11">
        <v>50</v>
      </c>
      <c r="AE25" s="11">
        <v>50</v>
      </c>
      <c r="AF25" s="21">
        <f t="shared" si="21"/>
        <v>50</v>
      </c>
      <c r="AG25" s="12">
        <f t="shared" si="22"/>
        <v>69</v>
      </c>
      <c r="AH25" s="35">
        <f t="shared" si="23"/>
        <v>50.961999999999996</v>
      </c>
      <c r="AI25" s="13">
        <f t="shared" si="24"/>
        <v>58.650000000000006</v>
      </c>
      <c r="AJ25" s="14">
        <f t="shared" si="25"/>
        <v>109.61199999999999</v>
      </c>
      <c r="AK25" s="61">
        <v>21</v>
      </c>
    </row>
    <row r="26" spans="1:37" ht="15.75" thickBot="1" x14ac:dyDescent="0.3">
      <c r="A26" s="32" t="s">
        <v>152</v>
      </c>
      <c r="B26" s="32">
        <v>58.25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8">
        <f t="shared" si="18"/>
        <v>0</v>
      </c>
      <c r="I26" s="9">
        <v>5</v>
      </c>
      <c r="J26" s="9">
        <v>5</v>
      </c>
      <c r="K26" s="9">
        <v>5</v>
      </c>
      <c r="L26" s="9">
        <v>5</v>
      </c>
      <c r="M26" s="9">
        <v>5</v>
      </c>
      <c r="N26" s="10">
        <f t="shared" si="19"/>
        <v>5</v>
      </c>
      <c r="O26" s="9">
        <v>5</v>
      </c>
      <c r="P26" s="9">
        <v>5</v>
      </c>
      <c r="Q26" s="9">
        <v>5</v>
      </c>
      <c r="R26" s="9">
        <v>5</v>
      </c>
      <c r="S26" s="9">
        <v>5</v>
      </c>
      <c r="T26" s="10">
        <f t="shared" si="20"/>
        <v>5</v>
      </c>
      <c r="U26" s="9">
        <v>5</v>
      </c>
      <c r="V26" s="9">
        <v>5</v>
      </c>
      <c r="W26" s="9">
        <v>5</v>
      </c>
      <c r="X26" s="9">
        <v>5</v>
      </c>
      <c r="Y26" s="9">
        <v>5</v>
      </c>
      <c r="Z26" s="10">
        <f t="shared" si="9"/>
        <v>5</v>
      </c>
      <c r="AA26" s="11">
        <v>30</v>
      </c>
      <c r="AB26" s="11">
        <v>30</v>
      </c>
      <c r="AC26" s="11">
        <v>30</v>
      </c>
      <c r="AD26" s="11">
        <v>30</v>
      </c>
      <c r="AE26" s="11">
        <v>30</v>
      </c>
      <c r="AF26" s="21">
        <f t="shared" si="21"/>
        <v>30</v>
      </c>
      <c r="AG26" s="12">
        <f t="shared" si="22"/>
        <v>45</v>
      </c>
      <c r="AH26" s="35">
        <f t="shared" si="23"/>
        <v>48.347499999999997</v>
      </c>
      <c r="AI26" s="13">
        <f t="shared" si="24"/>
        <v>38.25</v>
      </c>
      <c r="AJ26" s="14">
        <f t="shared" si="25"/>
        <v>86.597499999999997</v>
      </c>
      <c r="AK26" s="61">
        <v>23</v>
      </c>
    </row>
    <row r="27" spans="1:37" ht="15.75" thickBot="1" x14ac:dyDescent="0.3">
      <c r="A27" s="32" t="s">
        <v>159</v>
      </c>
      <c r="B27" s="32">
        <v>14.2</v>
      </c>
      <c r="C27" s="7">
        <v>5</v>
      </c>
      <c r="D27" s="7">
        <v>5</v>
      </c>
      <c r="E27" s="7">
        <v>5</v>
      </c>
      <c r="F27" s="7">
        <v>5</v>
      </c>
      <c r="G27" s="7">
        <v>5</v>
      </c>
      <c r="H27" s="8">
        <f t="shared" si="18"/>
        <v>5</v>
      </c>
      <c r="I27" s="9">
        <v>5</v>
      </c>
      <c r="J27" s="9">
        <v>5</v>
      </c>
      <c r="K27" s="9">
        <v>5</v>
      </c>
      <c r="L27" s="9">
        <v>5</v>
      </c>
      <c r="M27" s="9">
        <v>5</v>
      </c>
      <c r="N27" s="10">
        <f t="shared" si="19"/>
        <v>5</v>
      </c>
      <c r="O27" s="9">
        <v>5</v>
      </c>
      <c r="P27" s="9">
        <v>5</v>
      </c>
      <c r="Q27" s="9">
        <v>5</v>
      </c>
      <c r="R27" s="9">
        <v>5</v>
      </c>
      <c r="S27" s="9">
        <v>5</v>
      </c>
      <c r="T27" s="10">
        <f t="shared" si="20"/>
        <v>5</v>
      </c>
      <c r="U27" s="9">
        <v>5</v>
      </c>
      <c r="V27" s="9">
        <v>5</v>
      </c>
      <c r="W27" s="9">
        <v>5</v>
      </c>
      <c r="X27" s="9">
        <v>5</v>
      </c>
      <c r="Y27" s="9">
        <v>5</v>
      </c>
      <c r="Z27" s="10">
        <f t="shared" si="9"/>
        <v>5</v>
      </c>
      <c r="AA27" s="11">
        <v>35</v>
      </c>
      <c r="AB27" s="11">
        <v>35</v>
      </c>
      <c r="AC27" s="11">
        <v>35</v>
      </c>
      <c r="AD27" s="11">
        <v>35</v>
      </c>
      <c r="AE27" s="11">
        <v>35</v>
      </c>
      <c r="AF27" s="21">
        <f t="shared" si="21"/>
        <v>35</v>
      </c>
      <c r="AG27" s="12">
        <f t="shared" si="22"/>
        <v>55</v>
      </c>
      <c r="AH27" s="35">
        <f t="shared" si="23"/>
        <v>11.786</v>
      </c>
      <c r="AI27" s="13">
        <f t="shared" si="24"/>
        <v>46.75</v>
      </c>
      <c r="AJ27" s="14">
        <f t="shared" si="25"/>
        <v>58.536000000000001</v>
      </c>
      <c r="AK27" s="61">
        <v>24</v>
      </c>
    </row>
    <row r="28" spans="1:37" ht="15.75" thickBot="1" x14ac:dyDescent="0.3">
      <c r="A28" s="32" t="s">
        <v>162</v>
      </c>
      <c r="B28" s="32">
        <v>65.78</v>
      </c>
      <c r="C28" s="7">
        <v>16</v>
      </c>
      <c r="D28" s="7">
        <v>16</v>
      </c>
      <c r="E28" s="7">
        <v>16</v>
      </c>
      <c r="F28" s="7">
        <v>16</v>
      </c>
      <c r="G28" s="7">
        <v>16</v>
      </c>
      <c r="H28" s="8">
        <f t="shared" si="18"/>
        <v>16</v>
      </c>
      <c r="I28" s="9">
        <v>10</v>
      </c>
      <c r="J28" s="9">
        <v>10</v>
      </c>
      <c r="K28" s="9">
        <v>10</v>
      </c>
      <c r="L28" s="9">
        <v>10</v>
      </c>
      <c r="M28" s="9">
        <v>10</v>
      </c>
      <c r="N28" s="10">
        <f t="shared" si="19"/>
        <v>10</v>
      </c>
      <c r="O28" s="9">
        <v>10</v>
      </c>
      <c r="P28" s="9">
        <v>10</v>
      </c>
      <c r="Q28" s="9">
        <v>10</v>
      </c>
      <c r="R28" s="9">
        <v>10</v>
      </c>
      <c r="S28" s="9">
        <v>10</v>
      </c>
      <c r="T28" s="10">
        <f t="shared" si="20"/>
        <v>10</v>
      </c>
      <c r="U28" s="9">
        <v>5</v>
      </c>
      <c r="V28" s="9">
        <v>5</v>
      </c>
      <c r="W28" s="9">
        <v>5</v>
      </c>
      <c r="X28" s="9">
        <v>5</v>
      </c>
      <c r="Y28" s="9">
        <v>5</v>
      </c>
      <c r="Z28" s="10">
        <f t="shared" si="9"/>
        <v>5</v>
      </c>
      <c r="AA28" s="11">
        <v>40</v>
      </c>
      <c r="AB28" s="11">
        <v>40</v>
      </c>
      <c r="AC28" s="11">
        <v>40</v>
      </c>
      <c r="AD28" s="11">
        <v>40</v>
      </c>
      <c r="AE28" s="11">
        <v>40</v>
      </c>
      <c r="AF28" s="21">
        <f t="shared" si="21"/>
        <v>40</v>
      </c>
      <c r="AG28" s="12">
        <f t="shared" si="22"/>
        <v>81</v>
      </c>
      <c r="AH28" s="35">
        <f t="shared" si="23"/>
        <v>54.5974</v>
      </c>
      <c r="AI28" s="13">
        <f t="shared" si="24"/>
        <v>68.850000000000009</v>
      </c>
      <c r="AJ28" s="14">
        <f t="shared" si="25"/>
        <v>123.44740000000002</v>
      </c>
      <c r="AK28" s="61">
        <v>20</v>
      </c>
    </row>
    <row r="29" spans="1:37" ht="15.75" thickBot="1" x14ac:dyDescent="0.3">
      <c r="A29" s="32" t="s">
        <v>166</v>
      </c>
      <c r="B29" s="32">
        <v>3.25</v>
      </c>
      <c r="C29" s="7">
        <v>1</v>
      </c>
      <c r="D29" s="7">
        <v>1</v>
      </c>
      <c r="E29" s="7">
        <v>1</v>
      </c>
      <c r="F29" s="7">
        <v>1</v>
      </c>
      <c r="G29" s="7">
        <v>1</v>
      </c>
      <c r="H29" s="8">
        <f t="shared" si="18"/>
        <v>1</v>
      </c>
      <c r="I29" s="9">
        <v>5</v>
      </c>
      <c r="J29" s="9">
        <v>5</v>
      </c>
      <c r="K29" s="9">
        <v>5</v>
      </c>
      <c r="L29" s="9">
        <v>5</v>
      </c>
      <c r="M29" s="9">
        <v>5</v>
      </c>
      <c r="N29" s="10">
        <f t="shared" si="19"/>
        <v>5</v>
      </c>
      <c r="O29" s="9">
        <v>5</v>
      </c>
      <c r="P29" s="9">
        <v>5</v>
      </c>
      <c r="Q29" s="9">
        <v>5</v>
      </c>
      <c r="R29" s="9">
        <v>5</v>
      </c>
      <c r="S29" s="9">
        <v>5</v>
      </c>
      <c r="T29" s="10">
        <f t="shared" si="20"/>
        <v>5</v>
      </c>
      <c r="U29" s="9">
        <v>5</v>
      </c>
      <c r="V29" s="9">
        <v>5</v>
      </c>
      <c r="W29" s="9">
        <v>5</v>
      </c>
      <c r="X29" s="9">
        <v>5</v>
      </c>
      <c r="Y29" s="9">
        <v>5</v>
      </c>
      <c r="Z29" s="10">
        <f t="shared" si="9"/>
        <v>5</v>
      </c>
      <c r="AA29" s="11">
        <v>25</v>
      </c>
      <c r="AB29" s="11">
        <v>25</v>
      </c>
      <c r="AC29" s="11">
        <v>25</v>
      </c>
      <c r="AD29" s="11">
        <v>25</v>
      </c>
      <c r="AE29" s="11">
        <v>25</v>
      </c>
      <c r="AF29" s="21">
        <f t="shared" si="21"/>
        <v>25</v>
      </c>
      <c r="AG29" s="12">
        <f t="shared" si="22"/>
        <v>41</v>
      </c>
      <c r="AH29" s="35">
        <f t="shared" si="23"/>
        <v>2.6974999999999998</v>
      </c>
      <c r="AI29" s="13">
        <f t="shared" si="24"/>
        <v>34.85</v>
      </c>
      <c r="AJ29" s="14">
        <f t="shared" si="25"/>
        <v>37.547499999999999</v>
      </c>
      <c r="AK29" s="61">
        <v>25</v>
      </c>
    </row>
    <row r="30" spans="1:37" ht="15.75" thickBot="1" x14ac:dyDescent="0.3">
      <c r="A30" s="32" t="s">
        <v>167</v>
      </c>
      <c r="B30" s="32">
        <v>51.27</v>
      </c>
      <c r="C30" s="7">
        <v>25</v>
      </c>
      <c r="D30" s="7">
        <v>25</v>
      </c>
      <c r="E30" s="7">
        <v>25</v>
      </c>
      <c r="F30" s="7">
        <v>25</v>
      </c>
      <c r="G30" s="7">
        <v>25</v>
      </c>
      <c r="H30" s="8">
        <f>AVERAGE(C30:G30)</f>
        <v>25</v>
      </c>
      <c r="I30" s="9">
        <v>5</v>
      </c>
      <c r="J30" s="9">
        <v>5</v>
      </c>
      <c r="K30" s="9">
        <v>5</v>
      </c>
      <c r="L30" s="9">
        <v>5</v>
      </c>
      <c r="M30" s="9">
        <v>5</v>
      </c>
      <c r="N30" s="10">
        <f>AVERAGE(I30:M30)</f>
        <v>5</v>
      </c>
      <c r="O30" s="9">
        <v>5</v>
      </c>
      <c r="P30" s="9">
        <v>5</v>
      </c>
      <c r="Q30" s="9">
        <v>5</v>
      </c>
      <c r="R30" s="9">
        <v>5</v>
      </c>
      <c r="S30" s="9">
        <v>5</v>
      </c>
      <c r="T30" s="10">
        <f>AVERAGE(O30:S30)</f>
        <v>5</v>
      </c>
      <c r="U30" s="9">
        <v>5</v>
      </c>
      <c r="V30" s="9">
        <v>5</v>
      </c>
      <c r="W30" s="9">
        <v>5</v>
      </c>
      <c r="X30" s="9">
        <v>5</v>
      </c>
      <c r="Y30" s="9">
        <v>5</v>
      </c>
      <c r="Z30" s="10">
        <f t="shared" si="9"/>
        <v>5</v>
      </c>
      <c r="AA30" s="11">
        <v>25</v>
      </c>
      <c r="AB30" s="11">
        <v>25</v>
      </c>
      <c r="AC30" s="11">
        <v>25</v>
      </c>
      <c r="AD30" s="11">
        <v>25</v>
      </c>
      <c r="AE30" s="11">
        <v>25</v>
      </c>
      <c r="AF30" s="21">
        <f>AVERAGE(AA30:AE30)</f>
        <v>25</v>
      </c>
      <c r="AG30" s="12">
        <f>SUM(H30,N30,T30,Z30,AF30)</f>
        <v>65</v>
      </c>
      <c r="AH30" s="35">
        <f>B30*83%</f>
        <v>42.554099999999998</v>
      </c>
      <c r="AI30" s="13">
        <f>AG30*5*17%</f>
        <v>55.250000000000007</v>
      </c>
      <c r="AJ30" s="14">
        <f>SUM(AH30:AI30)</f>
        <v>97.804100000000005</v>
      </c>
      <c r="AK30" s="61">
        <v>22</v>
      </c>
    </row>
    <row r="31" spans="1:37" ht="15.75" thickBot="1" x14ac:dyDescent="0.3">
      <c r="A31" s="32" t="s">
        <v>168</v>
      </c>
      <c r="B31" s="32">
        <v>90.18</v>
      </c>
      <c r="C31" s="72" t="s">
        <v>172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4"/>
      <c r="AG31" s="12">
        <f>SUM(H31,N31,T31,Z31,AF31)</f>
        <v>0</v>
      </c>
      <c r="AH31" s="35">
        <f>B31*83%</f>
        <v>74.849400000000003</v>
      </c>
      <c r="AI31" s="13">
        <f>AG31*5*17%</f>
        <v>0</v>
      </c>
      <c r="AJ31" s="14">
        <f>SUM(AH31:AI31)</f>
        <v>74.849400000000003</v>
      </c>
      <c r="AK31" s="61"/>
    </row>
    <row r="32" spans="1:37" x14ac:dyDescent="0.25">
      <c r="AK32" s="38"/>
    </row>
  </sheetData>
  <sheetProtection algorithmName="SHA-512" hashValue="Nfr4FwJhqA+9xXCZktfZvFzMQMTFDafgQZuWfBJ0QpHWUXz4fC74A3KvFHKhaQpjYgJ1GXV6rjBBG30UuXLzPw==" saltValue="YNKRNbcXwSO/Z45Sipd0xg==" spinCount="100000" sheet="1" objects="1" scenarios="1"/>
  <mergeCells count="16">
    <mergeCell ref="C31:AF31"/>
    <mergeCell ref="C18:AF18"/>
    <mergeCell ref="AK2:AK4"/>
    <mergeCell ref="I3:N3"/>
    <mergeCell ref="O3:T3"/>
    <mergeCell ref="U3:Z3"/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14"/>
  <sheetViews>
    <sheetView workbookViewId="0">
      <selection activeCell="A5" sqref="A1:A1048576"/>
    </sheetView>
  </sheetViews>
  <sheetFormatPr defaultRowHeight="15" x14ac:dyDescent="0.25"/>
  <sheetData>
    <row r="1" spans="1:39" ht="33.6" customHeight="1" thickBot="1" x14ac:dyDescent="0.3">
      <c r="A1" s="75" t="s">
        <v>181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3"/>
      <c r="AM1" s="24"/>
    </row>
    <row r="2" spans="1:39" ht="15.75" thickBot="1" x14ac:dyDescent="0.3">
      <c r="A2" s="78" t="s">
        <v>3</v>
      </c>
      <c r="B2" s="78" t="s">
        <v>21</v>
      </c>
      <c r="C2" s="80" t="s">
        <v>5</v>
      </c>
      <c r="D2" s="81"/>
      <c r="E2" s="81"/>
      <c r="F2" s="81"/>
      <c r="G2" s="81"/>
      <c r="H2" s="82"/>
      <c r="I2" s="86" t="s">
        <v>15</v>
      </c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8"/>
      <c r="AA2" s="95" t="s">
        <v>22</v>
      </c>
      <c r="AB2" s="96"/>
      <c r="AC2" s="96"/>
      <c r="AD2" s="96"/>
      <c r="AE2" s="96"/>
      <c r="AF2" s="97"/>
      <c r="AG2" s="101" t="s">
        <v>23</v>
      </c>
      <c r="AH2" s="78" t="s">
        <v>24</v>
      </c>
      <c r="AI2" s="78" t="s">
        <v>25</v>
      </c>
      <c r="AJ2" s="103" t="s">
        <v>2</v>
      </c>
      <c r="AK2" s="105" t="s">
        <v>7</v>
      </c>
      <c r="AM2" s="24"/>
    </row>
    <row r="3" spans="1:39" ht="15.75" thickBot="1" x14ac:dyDescent="0.3">
      <c r="A3" s="78"/>
      <c r="B3" s="78"/>
      <c r="C3" s="83"/>
      <c r="D3" s="84"/>
      <c r="E3" s="84"/>
      <c r="F3" s="84"/>
      <c r="G3" s="84"/>
      <c r="H3" s="85"/>
      <c r="I3" s="66" t="s">
        <v>19</v>
      </c>
      <c r="J3" s="67"/>
      <c r="K3" s="67"/>
      <c r="L3" s="67"/>
      <c r="M3" s="67"/>
      <c r="N3" s="68"/>
      <c r="O3" s="66" t="s">
        <v>6</v>
      </c>
      <c r="P3" s="67"/>
      <c r="Q3" s="67"/>
      <c r="R3" s="67"/>
      <c r="S3" s="67"/>
      <c r="T3" s="68"/>
      <c r="U3" s="66" t="s">
        <v>0</v>
      </c>
      <c r="V3" s="67"/>
      <c r="W3" s="67"/>
      <c r="X3" s="67"/>
      <c r="Y3" s="67"/>
      <c r="Z3" s="68"/>
      <c r="AA3" s="98"/>
      <c r="AB3" s="99"/>
      <c r="AC3" s="99"/>
      <c r="AD3" s="99"/>
      <c r="AE3" s="99"/>
      <c r="AF3" s="100"/>
      <c r="AG3" s="101"/>
      <c r="AH3" s="78"/>
      <c r="AI3" s="78"/>
      <c r="AJ3" s="103"/>
      <c r="AK3" s="103"/>
      <c r="AM3" s="24"/>
    </row>
    <row r="4" spans="1:39" ht="15.75" thickBot="1" x14ac:dyDescent="0.3">
      <c r="A4" s="79"/>
      <c r="B4" s="79"/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2" t="s">
        <v>4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4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  <c r="T4" s="4" t="s">
        <v>4</v>
      </c>
      <c r="U4" s="3" t="s">
        <v>8</v>
      </c>
      <c r="V4" s="3" t="s">
        <v>9</v>
      </c>
      <c r="W4" s="3" t="s">
        <v>10</v>
      </c>
      <c r="X4" s="3" t="s">
        <v>11</v>
      </c>
      <c r="Y4" s="3" t="s">
        <v>12</v>
      </c>
      <c r="Z4" s="4" t="s">
        <v>4</v>
      </c>
      <c r="AA4" s="5" t="s">
        <v>8</v>
      </c>
      <c r="AB4" s="5" t="s">
        <v>9</v>
      </c>
      <c r="AC4" s="5" t="s">
        <v>10</v>
      </c>
      <c r="AD4" s="5" t="s">
        <v>11</v>
      </c>
      <c r="AE4" s="5" t="s">
        <v>12</v>
      </c>
      <c r="AF4" s="20" t="s">
        <v>4</v>
      </c>
      <c r="AG4" s="102"/>
      <c r="AH4" s="79"/>
      <c r="AI4" s="79"/>
      <c r="AJ4" s="104"/>
      <c r="AK4" s="104"/>
      <c r="AM4" s="24"/>
    </row>
    <row r="5" spans="1:39" ht="15.75" thickBot="1" x14ac:dyDescent="0.3">
      <c r="A5" s="25" t="s">
        <v>63</v>
      </c>
      <c r="B5" s="26">
        <v>667.15</v>
      </c>
      <c r="C5" s="72" t="s">
        <v>172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4"/>
      <c r="AG5" s="12">
        <f>SUM(H5,N5,T5,Z5,AF5)</f>
        <v>0</v>
      </c>
      <c r="AH5" s="13">
        <f>B5*83%</f>
        <v>553.73449999999991</v>
      </c>
      <c r="AI5" s="13">
        <f>AG5*5*17%</f>
        <v>0</v>
      </c>
      <c r="AJ5" s="14">
        <f>SUM(AH5:AI5)</f>
        <v>553.73449999999991</v>
      </c>
      <c r="AK5" s="17"/>
      <c r="AM5" s="24"/>
    </row>
    <row r="6" spans="1:39" ht="15.75" thickBot="1" x14ac:dyDescent="0.3">
      <c r="A6" s="28" t="s">
        <v>29</v>
      </c>
      <c r="B6" s="26">
        <v>560.1</v>
      </c>
      <c r="C6" s="7">
        <v>50</v>
      </c>
      <c r="D6" s="7">
        <v>50</v>
      </c>
      <c r="E6" s="7">
        <v>50</v>
      </c>
      <c r="F6" s="7">
        <v>50</v>
      </c>
      <c r="G6" s="7">
        <v>50</v>
      </c>
      <c r="H6" s="8">
        <f>AVERAGE(C6:G6)</f>
        <v>50</v>
      </c>
      <c r="I6" s="9">
        <v>35</v>
      </c>
      <c r="J6" s="9">
        <v>35</v>
      </c>
      <c r="K6" s="9">
        <v>35</v>
      </c>
      <c r="L6" s="9">
        <v>35</v>
      </c>
      <c r="M6" s="9">
        <v>35</v>
      </c>
      <c r="N6" s="10">
        <f>AVERAGE(I6:M6)</f>
        <v>35</v>
      </c>
      <c r="O6" s="9">
        <v>35</v>
      </c>
      <c r="P6" s="9">
        <v>35</v>
      </c>
      <c r="Q6" s="9">
        <v>35</v>
      </c>
      <c r="R6" s="9">
        <v>35</v>
      </c>
      <c r="S6" s="9">
        <v>35</v>
      </c>
      <c r="T6" s="10">
        <f>AVERAGE(O6:S6)</f>
        <v>35</v>
      </c>
      <c r="U6" s="9">
        <v>30</v>
      </c>
      <c r="V6" s="9">
        <v>30</v>
      </c>
      <c r="W6" s="9">
        <v>30</v>
      </c>
      <c r="X6" s="9">
        <v>30</v>
      </c>
      <c r="Y6" s="9">
        <v>30</v>
      </c>
      <c r="Z6" s="10">
        <f>AVERAGE(U6:Y6)</f>
        <v>30</v>
      </c>
      <c r="AA6" s="11">
        <v>50</v>
      </c>
      <c r="AB6" s="11">
        <v>50</v>
      </c>
      <c r="AC6" s="11">
        <v>50</v>
      </c>
      <c r="AD6" s="11">
        <v>50</v>
      </c>
      <c r="AE6" s="11">
        <v>500</v>
      </c>
      <c r="AF6" s="21">
        <f>AVERAGE(AA6:AE6)</f>
        <v>140</v>
      </c>
      <c r="AG6" s="12">
        <f>SUM(H6,N6,T6,Z6,AF6)</f>
        <v>290</v>
      </c>
      <c r="AH6" s="13">
        <f>B6*83%</f>
        <v>464.88299999999998</v>
      </c>
      <c r="AI6" s="13">
        <f>AG6*5*17%</f>
        <v>246.50000000000003</v>
      </c>
      <c r="AJ6" s="14">
        <f>SUM(AH6:AI6)</f>
        <v>711.38300000000004</v>
      </c>
      <c r="AK6" s="17">
        <v>1</v>
      </c>
      <c r="AM6" s="24"/>
    </row>
    <row r="7" spans="1:39" ht="15.75" thickBot="1" x14ac:dyDescent="0.3">
      <c r="A7" s="28" t="s">
        <v>30</v>
      </c>
      <c r="B7" s="29">
        <v>538.42000000000007</v>
      </c>
      <c r="C7" s="7">
        <v>50</v>
      </c>
      <c r="D7" s="7">
        <v>50</v>
      </c>
      <c r="E7" s="7">
        <v>50</v>
      </c>
      <c r="F7" s="7">
        <v>50</v>
      </c>
      <c r="G7" s="7">
        <v>50</v>
      </c>
      <c r="H7" s="8">
        <f t="shared" ref="H7" si="0">AVERAGE(C7:G7)</f>
        <v>50</v>
      </c>
      <c r="I7" s="9">
        <v>25</v>
      </c>
      <c r="J7" s="9">
        <v>25</v>
      </c>
      <c r="K7" s="9">
        <v>25</v>
      </c>
      <c r="L7" s="9">
        <v>25</v>
      </c>
      <c r="M7" s="9">
        <v>25</v>
      </c>
      <c r="N7" s="10">
        <f t="shared" ref="N7" si="1">AVERAGE(I7:M7)</f>
        <v>25</v>
      </c>
      <c r="O7" s="9">
        <v>25</v>
      </c>
      <c r="P7" s="9">
        <v>25</v>
      </c>
      <c r="Q7" s="9">
        <v>25</v>
      </c>
      <c r="R7" s="9">
        <v>25</v>
      </c>
      <c r="S7" s="9">
        <v>25</v>
      </c>
      <c r="T7" s="10">
        <f t="shared" ref="T7" si="2">AVERAGE(O7:S7)</f>
        <v>25</v>
      </c>
      <c r="U7" s="9">
        <v>20</v>
      </c>
      <c r="V7" s="9">
        <v>20</v>
      </c>
      <c r="W7" s="9">
        <v>20</v>
      </c>
      <c r="X7" s="9">
        <v>20</v>
      </c>
      <c r="Y7" s="9">
        <v>20</v>
      </c>
      <c r="Z7" s="10">
        <f t="shared" ref="Z7" si="3">AVERAGE(U7:Y7)</f>
        <v>20</v>
      </c>
      <c r="AA7" s="11">
        <v>50</v>
      </c>
      <c r="AB7" s="11">
        <v>50</v>
      </c>
      <c r="AC7" s="11">
        <v>50</v>
      </c>
      <c r="AD7" s="11">
        <v>50</v>
      </c>
      <c r="AE7" s="11">
        <v>50</v>
      </c>
      <c r="AF7" s="21">
        <f t="shared" ref="AF7" si="4">AVERAGE(AA7:AE7)</f>
        <v>50</v>
      </c>
      <c r="AG7" s="12">
        <f t="shared" ref="AG7" si="5">SUM(H7,N7,T7,Z7,AF7)</f>
        <v>170</v>
      </c>
      <c r="AH7" s="40">
        <f t="shared" ref="AH7" si="6">B7*83%</f>
        <v>446.88860000000005</v>
      </c>
      <c r="AI7" s="13">
        <f t="shared" ref="AI7" si="7">AG7*5*17%</f>
        <v>144.5</v>
      </c>
      <c r="AJ7" s="14">
        <f t="shared" ref="AJ7" si="8">SUM(AH7:AI7)</f>
        <v>591.3886</v>
      </c>
      <c r="AK7" s="17">
        <v>2</v>
      </c>
      <c r="AM7" s="24"/>
    </row>
    <row r="8" spans="1:39" ht="15.75" thickBot="1" x14ac:dyDescent="0.3">
      <c r="A8" s="28" t="s">
        <v>34</v>
      </c>
      <c r="B8" s="29">
        <v>398.89</v>
      </c>
      <c r="C8" s="7">
        <v>50</v>
      </c>
      <c r="D8" s="7">
        <v>50</v>
      </c>
      <c r="E8" s="7">
        <v>50</v>
      </c>
      <c r="F8" s="7">
        <v>50</v>
      </c>
      <c r="G8" s="7">
        <v>50</v>
      </c>
      <c r="H8" s="8">
        <f>AVERAGE(C8:G8)</f>
        <v>50</v>
      </c>
      <c r="I8" s="9">
        <v>35</v>
      </c>
      <c r="J8" s="9">
        <v>35</v>
      </c>
      <c r="K8" s="9">
        <v>35</v>
      </c>
      <c r="L8" s="9">
        <v>35</v>
      </c>
      <c r="M8" s="9">
        <v>35</v>
      </c>
      <c r="N8" s="10">
        <f>AVERAGE(I8:M8)</f>
        <v>35</v>
      </c>
      <c r="O8" s="9">
        <v>35</v>
      </c>
      <c r="P8" s="9">
        <v>35</v>
      </c>
      <c r="Q8" s="9">
        <v>35</v>
      </c>
      <c r="R8" s="9">
        <v>35</v>
      </c>
      <c r="S8" s="9">
        <v>35</v>
      </c>
      <c r="T8" s="10">
        <f>AVERAGE(O8:S8)</f>
        <v>35</v>
      </c>
      <c r="U8" s="9">
        <v>30</v>
      </c>
      <c r="V8" s="9">
        <v>30</v>
      </c>
      <c r="W8" s="9">
        <v>30</v>
      </c>
      <c r="X8" s="9">
        <v>30</v>
      </c>
      <c r="Y8" s="9">
        <v>30</v>
      </c>
      <c r="Z8" s="10">
        <f>AVERAGE(U8:Y8)</f>
        <v>30</v>
      </c>
      <c r="AA8" s="11">
        <v>50</v>
      </c>
      <c r="AB8" s="11">
        <v>50</v>
      </c>
      <c r="AC8" s="11">
        <v>50</v>
      </c>
      <c r="AD8" s="11">
        <v>50</v>
      </c>
      <c r="AE8" s="11">
        <v>50</v>
      </c>
      <c r="AF8" s="21">
        <f>AVERAGE(AA8:AE8)</f>
        <v>50</v>
      </c>
      <c r="AG8" s="12">
        <f>SUM(H8,N8,T8,Z8,AF8)</f>
        <v>200</v>
      </c>
      <c r="AH8" s="13">
        <f>B8*83%</f>
        <v>331.07869999999997</v>
      </c>
      <c r="AI8" s="13">
        <f>AG8*5*17%</f>
        <v>170</v>
      </c>
      <c r="AJ8" s="14">
        <f>SUM(AH8:AI8)</f>
        <v>501.07869999999997</v>
      </c>
      <c r="AK8" s="17">
        <v>3</v>
      </c>
    </row>
    <row r="9" spans="1:39" ht="15.75" thickBot="1" x14ac:dyDescent="0.3">
      <c r="A9" s="25" t="s">
        <v>60</v>
      </c>
      <c r="B9" s="29">
        <v>388.5</v>
      </c>
      <c r="C9" s="7">
        <v>49</v>
      </c>
      <c r="D9" s="7">
        <v>49</v>
      </c>
      <c r="E9" s="7">
        <v>49</v>
      </c>
      <c r="F9" s="7">
        <v>49</v>
      </c>
      <c r="G9" s="7">
        <v>49</v>
      </c>
      <c r="H9" s="8">
        <f>AVERAGE(C9:G9)</f>
        <v>49</v>
      </c>
      <c r="I9" s="9">
        <v>35</v>
      </c>
      <c r="J9" s="9">
        <v>35</v>
      </c>
      <c r="K9" s="9">
        <v>35</v>
      </c>
      <c r="L9" s="9">
        <v>35</v>
      </c>
      <c r="M9" s="9">
        <v>35</v>
      </c>
      <c r="N9" s="10">
        <f>AVERAGE(I9:M9)</f>
        <v>35</v>
      </c>
      <c r="O9" s="9">
        <v>35</v>
      </c>
      <c r="P9" s="9">
        <v>35</v>
      </c>
      <c r="Q9" s="9">
        <v>35</v>
      </c>
      <c r="R9" s="9">
        <v>35</v>
      </c>
      <c r="S9" s="9">
        <v>35</v>
      </c>
      <c r="T9" s="10">
        <f>AVERAGE(O9:S9)</f>
        <v>35</v>
      </c>
      <c r="U9" s="9">
        <v>30</v>
      </c>
      <c r="V9" s="9">
        <v>30</v>
      </c>
      <c r="W9" s="9">
        <v>30</v>
      </c>
      <c r="X9" s="9">
        <v>30</v>
      </c>
      <c r="Y9" s="9">
        <v>30</v>
      </c>
      <c r="Z9" s="10">
        <f>AVERAGE(U9:Y9)</f>
        <v>30</v>
      </c>
      <c r="AA9" s="11">
        <v>50</v>
      </c>
      <c r="AB9" s="11">
        <v>50</v>
      </c>
      <c r="AC9" s="11">
        <v>50</v>
      </c>
      <c r="AD9" s="11">
        <v>50</v>
      </c>
      <c r="AE9" s="11">
        <v>50</v>
      </c>
      <c r="AF9" s="21">
        <f>AVERAGE(AA9:AE9)</f>
        <v>50</v>
      </c>
      <c r="AG9" s="12">
        <f>SUM(H9,N9,T9,Z9,AF9)</f>
        <v>199</v>
      </c>
      <c r="AH9" s="13">
        <f>B9*83%</f>
        <v>322.45499999999998</v>
      </c>
      <c r="AI9" s="13">
        <f>AG9*5*17%</f>
        <v>169.15</v>
      </c>
      <c r="AJ9" s="14">
        <f>SUM(AH9:AI9)</f>
        <v>491.60500000000002</v>
      </c>
      <c r="AK9" s="17">
        <v>4</v>
      </c>
    </row>
    <row r="10" spans="1:39" ht="15.75" thickBot="1" x14ac:dyDescent="0.3">
      <c r="A10" s="25" t="s">
        <v>36</v>
      </c>
      <c r="B10" s="29">
        <v>380.26</v>
      </c>
      <c r="C10" s="7">
        <v>38</v>
      </c>
      <c r="D10" s="7">
        <v>38</v>
      </c>
      <c r="E10" s="7">
        <v>38</v>
      </c>
      <c r="F10" s="7">
        <v>38</v>
      </c>
      <c r="G10" s="7">
        <v>38</v>
      </c>
      <c r="H10" s="8">
        <f t="shared" ref="H10:H14" si="9">AVERAGE(C10:G10)</f>
        <v>38</v>
      </c>
      <c r="I10" s="9">
        <v>35</v>
      </c>
      <c r="J10" s="9">
        <v>35</v>
      </c>
      <c r="K10" s="9">
        <v>35</v>
      </c>
      <c r="L10" s="9">
        <v>35</v>
      </c>
      <c r="M10" s="9">
        <v>35</v>
      </c>
      <c r="N10" s="10">
        <f t="shared" ref="N10:N14" si="10">AVERAGE(I10:M10)</f>
        <v>35</v>
      </c>
      <c r="O10" s="9">
        <v>35</v>
      </c>
      <c r="P10" s="9">
        <v>35</v>
      </c>
      <c r="Q10" s="9">
        <v>35</v>
      </c>
      <c r="R10" s="9">
        <v>35</v>
      </c>
      <c r="S10" s="9">
        <v>35</v>
      </c>
      <c r="T10" s="10">
        <f t="shared" ref="T10:T14" si="11">AVERAGE(O10:S10)</f>
        <v>35</v>
      </c>
      <c r="U10" s="9">
        <v>30</v>
      </c>
      <c r="V10" s="9">
        <v>30</v>
      </c>
      <c r="W10" s="9">
        <v>30</v>
      </c>
      <c r="X10" s="9">
        <v>30</v>
      </c>
      <c r="Y10" s="9">
        <v>30</v>
      </c>
      <c r="Z10" s="10">
        <f t="shared" ref="Z10:Z14" si="12">AVERAGE(U10:Y10)</f>
        <v>30</v>
      </c>
      <c r="AA10" s="11">
        <v>50</v>
      </c>
      <c r="AB10" s="11">
        <v>50</v>
      </c>
      <c r="AC10" s="11">
        <v>50</v>
      </c>
      <c r="AD10" s="11">
        <v>50</v>
      </c>
      <c r="AE10" s="11">
        <v>50</v>
      </c>
      <c r="AF10" s="21">
        <f t="shared" ref="AF10:AF14" si="13">AVERAGE(AA10:AE10)</f>
        <v>50</v>
      </c>
      <c r="AG10" s="12">
        <f t="shared" ref="AG10:AG14" si="14">SUM(H10,N10,T10,Z10,AF10)</f>
        <v>188</v>
      </c>
      <c r="AH10" s="13">
        <f t="shared" ref="AH10:AH14" si="15">B10*83%</f>
        <v>315.61579999999998</v>
      </c>
      <c r="AI10" s="13">
        <f t="shared" ref="AI10:AI14" si="16">AG10*5*17%</f>
        <v>159.80000000000001</v>
      </c>
      <c r="AJ10" s="14">
        <f t="shared" ref="AJ10:AJ14" si="17">SUM(AH10:AI10)</f>
        <v>475.41579999999999</v>
      </c>
      <c r="AK10" s="17">
        <v>5</v>
      </c>
    </row>
    <row r="11" spans="1:39" ht="15.75" thickBot="1" x14ac:dyDescent="0.3">
      <c r="A11" s="25" t="s">
        <v>38</v>
      </c>
      <c r="B11" s="29">
        <v>366.66</v>
      </c>
      <c r="C11" s="7">
        <v>35</v>
      </c>
      <c r="D11" s="7">
        <v>35</v>
      </c>
      <c r="E11" s="7">
        <v>35</v>
      </c>
      <c r="F11" s="7">
        <v>35</v>
      </c>
      <c r="G11" s="7">
        <v>35</v>
      </c>
      <c r="H11" s="8">
        <f t="shared" si="9"/>
        <v>35</v>
      </c>
      <c r="I11" s="9">
        <v>30</v>
      </c>
      <c r="J11" s="9">
        <v>30</v>
      </c>
      <c r="K11" s="9">
        <v>30</v>
      </c>
      <c r="L11" s="9">
        <v>30</v>
      </c>
      <c r="M11" s="9">
        <v>30</v>
      </c>
      <c r="N11" s="10">
        <v>30</v>
      </c>
      <c r="O11" s="9">
        <v>30</v>
      </c>
      <c r="P11" s="9">
        <v>30</v>
      </c>
      <c r="Q11" s="9">
        <v>30</v>
      </c>
      <c r="R11" s="9">
        <v>30</v>
      </c>
      <c r="S11" s="9">
        <v>30</v>
      </c>
      <c r="T11" s="10">
        <f t="shared" si="11"/>
        <v>30</v>
      </c>
      <c r="U11" s="9">
        <v>25</v>
      </c>
      <c r="V11" s="9">
        <v>25</v>
      </c>
      <c r="W11" s="9">
        <v>25</v>
      </c>
      <c r="X11" s="9">
        <v>25</v>
      </c>
      <c r="Y11" s="9">
        <v>25</v>
      </c>
      <c r="Z11" s="10">
        <f t="shared" si="12"/>
        <v>25</v>
      </c>
      <c r="AA11" s="11">
        <v>50</v>
      </c>
      <c r="AB11" s="11">
        <v>50</v>
      </c>
      <c r="AC11" s="11">
        <v>50</v>
      </c>
      <c r="AD11" s="11">
        <v>50</v>
      </c>
      <c r="AE11" s="11">
        <v>50</v>
      </c>
      <c r="AF11" s="21">
        <f t="shared" si="13"/>
        <v>50</v>
      </c>
      <c r="AG11" s="12">
        <f t="shared" si="14"/>
        <v>170</v>
      </c>
      <c r="AH11" s="13">
        <f t="shared" si="15"/>
        <v>304.32780000000002</v>
      </c>
      <c r="AI11" s="13">
        <f t="shared" si="16"/>
        <v>144.5</v>
      </c>
      <c r="AJ11" s="14">
        <f t="shared" si="17"/>
        <v>448.82780000000002</v>
      </c>
      <c r="AK11" s="17">
        <v>7</v>
      </c>
    </row>
    <row r="12" spans="1:39" ht="15.75" thickBot="1" x14ac:dyDescent="0.3">
      <c r="A12" s="25" t="s">
        <v>57</v>
      </c>
      <c r="B12" s="29">
        <v>350.96000000000004</v>
      </c>
      <c r="C12" s="7">
        <v>25.2</v>
      </c>
      <c r="D12" s="7">
        <v>25.2</v>
      </c>
      <c r="E12" s="7">
        <v>25.2</v>
      </c>
      <c r="F12" s="7">
        <v>25.2</v>
      </c>
      <c r="G12" s="7">
        <v>25.2</v>
      </c>
      <c r="H12" s="8">
        <f t="shared" si="9"/>
        <v>25.2</v>
      </c>
      <c r="I12" s="9">
        <v>15</v>
      </c>
      <c r="J12" s="9">
        <v>15</v>
      </c>
      <c r="K12" s="9">
        <v>15</v>
      </c>
      <c r="L12" s="9">
        <v>15</v>
      </c>
      <c r="M12" s="9">
        <v>15</v>
      </c>
      <c r="N12" s="10">
        <f t="shared" si="10"/>
        <v>15</v>
      </c>
      <c r="O12" s="9">
        <v>15</v>
      </c>
      <c r="P12" s="9">
        <v>15</v>
      </c>
      <c r="Q12" s="9">
        <v>15</v>
      </c>
      <c r="R12" s="9">
        <v>15</v>
      </c>
      <c r="S12" s="9">
        <v>15</v>
      </c>
      <c r="T12" s="10">
        <f t="shared" si="11"/>
        <v>15</v>
      </c>
      <c r="U12" s="9">
        <v>10</v>
      </c>
      <c r="V12" s="9">
        <v>10</v>
      </c>
      <c r="W12" s="9">
        <v>10</v>
      </c>
      <c r="X12" s="9">
        <v>10</v>
      </c>
      <c r="Y12" s="9">
        <v>10</v>
      </c>
      <c r="Z12" s="10">
        <f t="shared" si="12"/>
        <v>10</v>
      </c>
      <c r="AA12" s="11">
        <v>40</v>
      </c>
      <c r="AB12" s="11">
        <v>40</v>
      </c>
      <c r="AC12" s="11">
        <v>40</v>
      </c>
      <c r="AD12" s="11">
        <v>40</v>
      </c>
      <c r="AE12" s="11">
        <v>40</v>
      </c>
      <c r="AF12" s="21">
        <f t="shared" si="13"/>
        <v>40</v>
      </c>
      <c r="AG12" s="12">
        <f t="shared" si="14"/>
        <v>105.2</v>
      </c>
      <c r="AH12" s="13">
        <f t="shared" si="15"/>
        <v>291.29680000000002</v>
      </c>
      <c r="AI12" s="13">
        <f t="shared" si="16"/>
        <v>89.42</v>
      </c>
      <c r="AJ12" s="14">
        <f t="shared" si="17"/>
        <v>380.71680000000003</v>
      </c>
      <c r="AK12" s="17">
        <v>9</v>
      </c>
    </row>
    <row r="13" spans="1:39" ht="15.75" thickBot="1" x14ac:dyDescent="0.3">
      <c r="A13" s="25" t="s">
        <v>41</v>
      </c>
      <c r="B13" s="29">
        <v>349.90000000000003</v>
      </c>
      <c r="C13" s="7">
        <v>39.1</v>
      </c>
      <c r="D13" s="7">
        <v>39.1</v>
      </c>
      <c r="E13" s="7">
        <v>39.1</v>
      </c>
      <c r="F13" s="7">
        <v>39.1</v>
      </c>
      <c r="G13" s="7">
        <v>39.1</v>
      </c>
      <c r="H13" s="8">
        <f t="shared" si="9"/>
        <v>39.1</v>
      </c>
      <c r="I13" s="9">
        <v>25</v>
      </c>
      <c r="J13" s="9">
        <v>25</v>
      </c>
      <c r="K13" s="9">
        <v>25</v>
      </c>
      <c r="L13" s="9">
        <v>25</v>
      </c>
      <c r="M13" s="9">
        <v>25</v>
      </c>
      <c r="N13" s="10">
        <f t="shared" si="10"/>
        <v>25</v>
      </c>
      <c r="O13" s="9">
        <v>25</v>
      </c>
      <c r="P13" s="9">
        <v>25</v>
      </c>
      <c r="Q13" s="9">
        <v>25</v>
      </c>
      <c r="R13" s="9">
        <v>25</v>
      </c>
      <c r="S13" s="9">
        <v>25</v>
      </c>
      <c r="T13" s="10">
        <f t="shared" si="11"/>
        <v>25</v>
      </c>
      <c r="U13" s="9">
        <v>20</v>
      </c>
      <c r="V13" s="9">
        <v>20</v>
      </c>
      <c r="W13" s="9">
        <v>20</v>
      </c>
      <c r="X13" s="9">
        <v>20</v>
      </c>
      <c r="Y13" s="9">
        <v>20</v>
      </c>
      <c r="Z13" s="10">
        <f t="shared" si="12"/>
        <v>20</v>
      </c>
      <c r="AA13" s="11">
        <v>50</v>
      </c>
      <c r="AB13" s="11">
        <v>50</v>
      </c>
      <c r="AC13" s="11">
        <v>50</v>
      </c>
      <c r="AD13" s="11">
        <v>50</v>
      </c>
      <c r="AE13" s="11">
        <v>50</v>
      </c>
      <c r="AF13" s="21">
        <f t="shared" si="13"/>
        <v>50</v>
      </c>
      <c r="AG13" s="12">
        <f t="shared" si="14"/>
        <v>159.1</v>
      </c>
      <c r="AH13" s="13">
        <f t="shared" si="15"/>
        <v>290.41700000000003</v>
      </c>
      <c r="AI13" s="13">
        <f t="shared" si="16"/>
        <v>135.23500000000001</v>
      </c>
      <c r="AJ13" s="14">
        <f t="shared" si="17"/>
        <v>425.65200000000004</v>
      </c>
      <c r="AK13" s="17">
        <v>8</v>
      </c>
    </row>
    <row r="14" spans="1:39" ht="15.75" thickBot="1" x14ac:dyDescent="0.3">
      <c r="A14" s="25" t="s">
        <v>43</v>
      </c>
      <c r="B14" s="29">
        <v>342.26</v>
      </c>
      <c r="C14" s="7">
        <v>47</v>
      </c>
      <c r="D14" s="7">
        <v>47</v>
      </c>
      <c r="E14" s="7">
        <v>47</v>
      </c>
      <c r="F14" s="7">
        <v>47</v>
      </c>
      <c r="G14" s="7">
        <v>47</v>
      </c>
      <c r="H14" s="8">
        <f t="shared" si="9"/>
        <v>47</v>
      </c>
      <c r="I14" s="9">
        <v>35</v>
      </c>
      <c r="J14" s="9">
        <v>35</v>
      </c>
      <c r="K14" s="9">
        <v>35</v>
      </c>
      <c r="L14" s="9">
        <v>35</v>
      </c>
      <c r="M14" s="9">
        <v>35</v>
      </c>
      <c r="N14" s="10">
        <f t="shared" si="10"/>
        <v>35</v>
      </c>
      <c r="O14" s="9">
        <v>35</v>
      </c>
      <c r="P14" s="9">
        <v>35</v>
      </c>
      <c r="Q14" s="9">
        <v>35</v>
      </c>
      <c r="R14" s="9">
        <v>35</v>
      </c>
      <c r="S14" s="9">
        <v>35</v>
      </c>
      <c r="T14" s="10">
        <f t="shared" si="11"/>
        <v>35</v>
      </c>
      <c r="U14" s="9">
        <v>30</v>
      </c>
      <c r="V14" s="9">
        <v>30</v>
      </c>
      <c r="W14" s="9">
        <v>30</v>
      </c>
      <c r="X14" s="9">
        <v>30</v>
      </c>
      <c r="Y14" s="9">
        <v>30</v>
      </c>
      <c r="Z14" s="10">
        <f t="shared" si="12"/>
        <v>30</v>
      </c>
      <c r="AA14" s="11">
        <v>50</v>
      </c>
      <c r="AB14" s="11">
        <v>50</v>
      </c>
      <c r="AC14" s="11">
        <v>50</v>
      </c>
      <c r="AD14" s="11">
        <v>50</v>
      </c>
      <c r="AE14" s="11">
        <v>50</v>
      </c>
      <c r="AF14" s="21">
        <f t="shared" si="13"/>
        <v>50</v>
      </c>
      <c r="AG14" s="12">
        <f t="shared" si="14"/>
        <v>197</v>
      </c>
      <c r="AH14" s="13">
        <f t="shared" si="15"/>
        <v>284.07579999999996</v>
      </c>
      <c r="AI14" s="13">
        <f t="shared" si="16"/>
        <v>167.45000000000002</v>
      </c>
      <c r="AJ14" s="14">
        <f t="shared" si="17"/>
        <v>451.5258</v>
      </c>
      <c r="AK14" s="17">
        <v>6</v>
      </c>
    </row>
  </sheetData>
  <sheetProtection algorithmName="SHA-512" hashValue="h1m02NroE7mc4/2xzt00tMGQJ+Pwd5DA+//IuUzjV/hSVzK0mA57nXwofEfAGpoPx5AUtOou3U24uWbfvuFk1g==" saltValue="+SeN14d7AKHdUmOIvQyc5g==" spinCount="100000" sheet="1" objects="1" scenarios="1"/>
  <mergeCells count="15">
    <mergeCell ref="C5:AF5"/>
    <mergeCell ref="A1:AK1"/>
    <mergeCell ref="A2:A4"/>
    <mergeCell ref="B2:B4"/>
    <mergeCell ref="C2:H3"/>
    <mergeCell ref="I2:Z2"/>
    <mergeCell ref="AA2:AF3"/>
    <mergeCell ref="AG2:AG4"/>
    <mergeCell ref="AH2:AH4"/>
    <mergeCell ref="AI2:AI4"/>
    <mergeCell ref="AJ2:AJ4"/>
    <mergeCell ref="AK2:AK4"/>
    <mergeCell ref="I3:N3"/>
    <mergeCell ref="O3:T3"/>
    <mergeCell ref="U3:Z3"/>
  </mergeCells>
  <pageMargins left="0.70866141732283472" right="0.70866141732283472" top="0.74803149606299213" bottom="0.74803149606299213" header="0.31496062992125984" footer="0.31496062992125984"/>
  <pageSetup paperSize="9" scale="3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18</vt:i4>
      </vt:variant>
    </vt:vector>
  </HeadingPairs>
  <TitlesOfParts>
    <vt:vector size="18" baseType="lpstr">
      <vt:lpstr>ΔΙΕΥΘΥΝΤΕΣ 1.47</vt:lpstr>
      <vt:lpstr>1.7</vt:lpstr>
      <vt:lpstr>1.32</vt:lpstr>
      <vt:lpstr>1.35</vt:lpstr>
      <vt:lpstr>1.48</vt:lpstr>
      <vt:lpstr>1.44</vt:lpstr>
      <vt:lpstr>1.49</vt:lpstr>
      <vt:lpstr>1.22</vt:lpstr>
      <vt:lpstr>1.1</vt:lpstr>
      <vt:lpstr>1.30</vt:lpstr>
      <vt:lpstr>1.43</vt:lpstr>
      <vt:lpstr>ΔΙΕΥΘΥΝΤΕΣ 1.20</vt:lpstr>
      <vt:lpstr>1.26</vt:lpstr>
      <vt:lpstr>1.24</vt:lpstr>
      <vt:lpstr>1.27</vt:lpstr>
      <vt:lpstr>ΔΙΕΥΘΥΝΤΕΣ 1.21</vt:lpstr>
      <vt:lpstr>1.23</vt:lpstr>
      <vt:lpstr>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Έφη Πιστοπούλου</cp:lastModifiedBy>
  <cp:lastPrinted>2020-11-16T09:12:55Z</cp:lastPrinted>
  <dcterms:created xsi:type="dcterms:W3CDTF">2020-05-12T16:51:23Z</dcterms:created>
  <dcterms:modified xsi:type="dcterms:W3CDTF">2020-11-16T09:55:25Z</dcterms:modified>
</cp:coreProperties>
</file>